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общая" sheetId="1" r:id="rId1"/>
  </sheets>
  <definedNames>
    <definedName name="_xlnm.Print_Titles" localSheetId="0">общая!$2:$4</definedName>
    <definedName name="_xlnm.Print_Area" localSheetId="0">общая!$A$1:$M$268</definedName>
  </definedNames>
  <calcPr calcId="162913"/>
</workbook>
</file>

<file path=xl/calcChain.xml><?xml version="1.0" encoding="utf-8"?>
<calcChain xmlns="http://schemas.openxmlformats.org/spreadsheetml/2006/main">
  <c r="H142" i="1" l="1"/>
  <c r="H74" i="1"/>
  <c r="H75" i="1"/>
  <c r="H76" i="1"/>
  <c r="H77" i="1"/>
  <c r="H21" i="1"/>
  <c r="H22" i="1"/>
  <c r="H23" i="1"/>
  <c r="H24" i="1"/>
  <c r="H25" i="1"/>
  <c r="H26" i="1"/>
  <c r="H27" i="1"/>
  <c r="H20" i="1"/>
  <c r="H17" i="1"/>
  <c r="H18" i="1"/>
  <c r="H16" i="1"/>
  <c r="H9" i="1"/>
  <c r="H10" i="1"/>
  <c r="H11" i="1"/>
  <c r="H12" i="1"/>
  <c r="H13" i="1"/>
  <c r="H14" i="1"/>
  <c r="H8" i="1"/>
  <c r="A265" i="1" l="1"/>
  <c r="A266" i="1" s="1"/>
  <c r="A267" i="1" s="1"/>
  <c r="A268" i="1" s="1"/>
  <c r="A251" i="1"/>
  <c r="A252" i="1" s="1"/>
  <c r="A253" i="1" s="1"/>
  <c r="H266" i="1" l="1"/>
  <c r="H267" i="1"/>
  <c r="H268" i="1"/>
  <c r="L264" i="1"/>
  <c r="H252" i="1"/>
  <c r="H253" i="1"/>
  <c r="H237" i="1" l="1"/>
  <c r="L237" i="1"/>
  <c r="H233" i="1"/>
  <c r="H234" i="1"/>
  <c r="F235" i="1"/>
  <c r="H235" i="1" s="1"/>
  <c r="F223" i="1"/>
  <c r="F222" i="1"/>
  <c r="L202" i="1" l="1"/>
  <c r="L181" i="1" l="1"/>
  <c r="L178" i="1"/>
  <c r="H165" i="1" l="1"/>
  <c r="L168" i="1" l="1"/>
  <c r="H168" i="1"/>
  <c r="H166" i="1"/>
  <c r="L164" i="1"/>
  <c r="H164" i="1"/>
  <c r="H162" i="1"/>
  <c r="H161" i="1"/>
  <c r="H160" i="1"/>
  <c r="A160" i="1"/>
  <c r="A161" i="1" s="1"/>
  <c r="A162" i="1" s="1"/>
  <c r="L159" i="1"/>
  <c r="H159" i="1"/>
  <c r="L157" i="1"/>
  <c r="L170" i="1"/>
  <c r="H172" i="1"/>
  <c r="L172" i="1"/>
  <c r="A173" i="1"/>
  <c r="A174" i="1" s="1"/>
  <c r="A175" i="1" s="1"/>
  <c r="H173" i="1"/>
  <c r="H174" i="1"/>
  <c r="H175" i="1"/>
  <c r="H178" i="1"/>
  <c r="H179" i="1"/>
  <c r="H181" i="1"/>
  <c r="H182" i="1"/>
  <c r="H153" i="1" l="1"/>
  <c r="H150" i="1"/>
  <c r="L144" i="1"/>
  <c r="H138" i="1"/>
  <c r="K135" i="1"/>
  <c r="J135" i="1"/>
  <c r="H208" i="1" l="1"/>
  <c r="H209" i="1"/>
  <c r="H210" i="1"/>
  <c r="H207" i="1"/>
  <c r="H251" i="1" l="1"/>
  <c r="K220" i="1" l="1"/>
  <c r="J220" i="1"/>
  <c r="H155" i="1" l="1"/>
  <c r="H92" i="1" l="1"/>
  <c r="A80" i="1"/>
  <c r="A81" i="1" s="1"/>
  <c r="H64" i="1" l="1"/>
  <c r="L8" i="1" l="1"/>
  <c r="L220" i="1" l="1"/>
  <c r="L200" i="1"/>
  <c r="H193" i="1"/>
  <c r="H194" i="1"/>
  <c r="H195" i="1"/>
  <c r="H196" i="1"/>
  <c r="H265" i="1" l="1"/>
  <c r="H264" i="1"/>
  <c r="L211" i="1" l="1"/>
  <c r="A217" i="1" l="1"/>
  <c r="H54" i="1" l="1"/>
  <c r="H55" i="1"/>
  <c r="H56" i="1"/>
  <c r="H57" i="1"/>
  <c r="H58" i="1"/>
  <c r="H59" i="1"/>
  <c r="H60" i="1"/>
  <c r="H61" i="1"/>
  <c r="H62" i="1"/>
  <c r="H63" i="1"/>
  <c r="H65" i="1"/>
  <c r="H66" i="1"/>
  <c r="H53" i="1"/>
  <c r="L255" i="1" l="1"/>
  <c r="A256" i="1" l="1"/>
  <c r="A257" i="1" s="1"/>
  <c r="A258" i="1" s="1"/>
  <c r="A259" i="1" s="1"/>
  <c r="A260" i="1" s="1"/>
  <c r="A261" i="1" s="1"/>
  <c r="A250" i="1"/>
  <c r="A245" i="1"/>
  <c r="A246" i="1" s="1"/>
  <c r="A247" i="1" s="1"/>
  <c r="A242" i="1"/>
  <c r="A224" i="1"/>
  <c r="A225" i="1" s="1"/>
  <c r="A226" i="1" s="1"/>
  <c r="A227" i="1" s="1"/>
  <c r="A228" i="1" s="1"/>
  <c r="A229" i="1" s="1"/>
  <c r="A230" i="1" s="1"/>
  <c r="A231" i="1" s="1"/>
  <c r="A232" i="1" s="1"/>
  <c r="A212" i="1"/>
  <c r="A214" i="1" s="1"/>
  <c r="A203" i="1"/>
  <c r="A204" i="1" s="1"/>
  <c r="A193" i="1"/>
  <c r="A194" i="1" s="1"/>
  <c r="A195" i="1" s="1"/>
  <c r="A196" i="1" s="1"/>
  <c r="A148" i="1"/>
  <c r="A140" i="1"/>
  <c r="A126" i="1"/>
  <c r="A115" i="1"/>
  <c r="A116" i="1" s="1"/>
  <c r="A117" i="1" s="1"/>
  <c r="A118" i="1" s="1"/>
  <c r="A119" i="1" s="1"/>
  <c r="A120" i="1" s="1"/>
  <c r="A121" i="1" s="1"/>
  <c r="A122" i="1" s="1"/>
  <c r="A123" i="1" s="1"/>
  <c r="A107" i="1"/>
  <c r="A108" i="1" s="1"/>
  <c r="A102" i="1"/>
  <c r="A103" i="1" s="1"/>
  <c r="A104" i="1" s="1"/>
  <c r="A95" i="1"/>
  <c r="A96" i="1" s="1"/>
  <c r="A97" i="1" s="1"/>
  <c r="A98" i="1" s="1"/>
  <c r="A99" i="1" s="1"/>
  <c r="A90" i="1"/>
  <c r="A91" i="1" s="1"/>
  <c r="A85" i="1"/>
  <c r="A86" i="1" s="1"/>
  <c r="A71" i="1"/>
  <c r="A72" i="1" s="1"/>
  <c r="A7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47" i="1"/>
  <c r="A48" i="1" s="1"/>
  <c r="A49" i="1" s="1"/>
  <c r="A43" i="1"/>
  <c r="A44" i="1" s="1"/>
  <c r="A33" i="1"/>
  <c r="A34" i="1" s="1"/>
  <c r="A35" i="1" s="1"/>
  <c r="A36" i="1" s="1"/>
  <c r="A37" i="1" s="1"/>
  <c r="A38" i="1" s="1"/>
  <c r="A39" i="1" s="1"/>
  <c r="A40" i="1" s="1"/>
  <c r="A30" i="1"/>
  <c r="L187" i="1"/>
  <c r="H188" i="1"/>
  <c r="H187" i="1"/>
  <c r="H151" i="1"/>
  <c r="H149" i="1"/>
  <c r="A50" i="1" l="1"/>
  <c r="A51" i="1" s="1"/>
  <c r="A128" i="1"/>
  <c r="A129" i="1" s="1"/>
  <c r="A130" i="1" s="1"/>
  <c r="A131" i="1" s="1"/>
  <c r="A132" i="1" s="1"/>
  <c r="A133" i="1" s="1"/>
  <c r="H154" i="1"/>
  <c r="H204" i="1"/>
  <c r="H203" i="1"/>
  <c r="H202" i="1"/>
  <c r="H198" i="1"/>
  <c r="H261" i="1" l="1"/>
  <c r="H260" i="1"/>
  <c r="H259" i="1"/>
  <c r="H258" i="1"/>
  <c r="H257" i="1"/>
  <c r="H256" i="1"/>
  <c r="H255" i="1"/>
  <c r="H123" i="1" l="1"/>
  <c r="H122" i="1"/>
  <c r="H121" i="1"/>
  <c r="H120" i="1"/>
  <c r="H109" i="1"/>
  <c r="H108" i="1"/>
  <c r="H40" i="1"/>
  <c r="H104" i="1" l="1"/>
  <c r="H99" i="1"/>
  <c r="H97" i="1"/>
  <c r="H98" i="1"/>
  <c r="H96" i="1"/>
  <c r="H95" i="1"/>
  <c r="H91" i="1"/>
  <c r="H90" i="1"/>
  <c r="H246" i="1"/>
  <c r="H247" i="1"/>
  <c r="H250" i="1" l="1"/>
  <c r="H249" i="1"/>
  <c r="H245" i="1"/>
  <c r="H244" i="1"/>
  <c r="H242" i="1"/>
  <c r="H241" i="1"/>
  <c r="H240" i="1"/>
  <c r="H238" i="1"/>
  <c r="H232" i="1"/>
  <c r="H231" i="1"/>
  <c r="H230" i="1"/>
  <c r="H229" i="1"/>
  <c r="H228" i="1"/>
  <c r="H227" i="1"/>
  <c r="H226" i="1"/>
  <c r="H225" i="1"/>
  <c r="H224" i="1"/>
  <c r="H223" i="1"/>
  <c r="H222" i="1"/>
  <c r="H217" i="1"/>
  <c r="H216" i="1"/>
  <c r="H211" i="1"/>
  <c r="H212" i="1"/>
  <c r="H213" i="1"/>
  <c r="H214" i="1"/>
  <c r="H192" i="1"/>
  <c r="H185" i="1"/>
  <c r="H184" i="1"/>
  <c r="H126" i="1"/>
  <c r="H127" i="1"/>
  <c r="H128" i="1"/>
  <c r="H129" i="1"/>
  <c r="H130" i="1"/>
  <c r="H132" i="1"/>
  <c r="H125" i="1"/>
  <c r="H115" i="1"/>
  <c r="H116" i="1"/>
  <c r="H117" i="1"/>
  <c r="H118" i="1"/>
  <c r="H119" i="1"/>
  <c r="H114" i="1"/>
  <c r="H107" i="1"/>
  <c r="H106" i="1"/>
  <c r="H102" i="1"/>
  <c r="H103" i="1"/>
  <c r="H101" i="1"/>
  <c r="H89" i="1"/>
  <c r="H88" i="1"/>
  <c r="H80" i="1"/>
  <c r="H86" i="1"/>
  <c r="H79" i="1"/>
  <c r="H69" i="1"/>
  <c r="H70" i="1"/>
  <c r="H71" i="1"/>
  <c r="H72" i="1"/>
  <c r="H73" i="1"/>
  <c r="H68" i="1"/>
  <c r="H47" i="1"/>
  <c r="H48" i="1"/>
  <c r="H49" i="1"/>
  <c r="H50" i="1"/>
  <c r="H51" i="1"/>
  <c r="H46" i="1"/>
  <c r="H33" i="1"/>
  <c r="H34" i="1"/>
  <c r="H35" i="1"/>
  <c r="H36" i="1"/>
  <c r="H37" i="1"/>
  <c r="H38" i="1"/>
  <c r="H39" i="1"/>
  <c r="H32" i="1"/>
  <c r="L249" i="1"/>
  <c r="L42" i="1" l="1"/>
  <c r="L222" i="1" l="1"/>
  <c r="H145" i="1" l="1"/>
  <c r="H144" i="1"/>
  <c r="L147" i="1"/>
  <c r="L20" i="1" l="1"/>
  <c r="H29" i="1"/>
  <c r="L29" i="1"/>
  <c r="H30" i="1"/>
  <c r="L32" i="1"/>
  <c r="L244" i="1" l="1"/>
  <c r="H147" i="1"/>
  <c r="L135" i="1"/>
  <c r="L106" i="1" l="1"/>
  <c r="L240" i="1"/>
  <c r="H94" i="1"/>
  <c r="L88" i="1"/>
  <c r="L216" i="1" l="1"/>
  <c r="L184" i="1"/>
  <c r="H148" i="1"/>
  <c r="L137" i="1"/>
  <c r="H140" i="1"/>
  <c r="L190" i="1"/>
  <c r="L192" i="1"/>
  <c r="L198" i="1"/>
  <c r="H200" i="1"/>
  <c r="L153" i="1"/>
  <c r="H139" i="1" l="1"/>
  <c r="H137" i="1"/>
  <c r="L125" i="1"/>
  <c r="L114" i="1"/>
  <c r="L111" i="1"/>
  <c r="L101" i="1" l="1"/>
  <c r="L94" i="1"/>
  <c r="L79" i="1" l="1"/>
  <c r="L68" i="1"/>
  <c r="L53" i="1"/>
  <c r="L46" i="1"/>
  <c r="H44" i="1"/>
  <c r="H43" i="1"/>
  <c r="H42" i="1"/>
</calcChain>
</file>

<file path=xl/sharedStrings.xml><?xml version="1.0" encoding="utf-8"?>
<sst xmlns="http://schemas.openxmlformats.org/spreadsheetml/2006/main" count="717" uniqueCount="295">
  <si>
    <t>=</t>
  </si>
  <si>
    <t>/</t>
  </si>
  <si>
    <t>подпрограмма № 3 "Осуществление мероприятий по обеспечению безопасности людей на водных объектах, расположенных на территории муниципального образования Абинский район, охране их жизни и здоровья"</t>
  </si>
  <si>
    <t>подпрограмма № 1 "Развитие сети, содержание и укрепление материально-технической базы учреждений культуры и образовательных учреждений, подведомственных управлению культуры администрации муниципального образования Абинский район"</t>
  </si>
  <si>
    <t>подпрограмма № 2 "Развитие народного художественного творчества"</t>
  </si>
  <si>
    <t>подпрограмма № 3 "Кадровое обеспечение учреждений культуры и дополнительного образования детей в сфере культуры муниципального образования Абинский район"</t>
  </si>
  <si>
    <t>подпрограмма № 4 "Одаренные дети учреждений дополнительного образования детей в сфере культуры"</t>
  </si>
  <si>
    <t>подпрограмма № 1 "Газификация Абинского района"</t>
  </si>
  <si>
    <t>подпрограмма № 2 "Подготовка к осенне-зимнему периоду муниципальных учреждений муниципального образования Абинский район"</t>
  </si>
  <si>
    <t>Сведения о показателях (индикаторах) муниципальной программы</t>
  </si>
  <si>
    <t>Целевой показатель</t>
  </si>
  <si>
    <t>факт/план, %</t>
  </si>
  <si>
    <t>Объем финансирования муниципальной программы</t>
  </si>
  <si>
    <t>Оценка эффективности муниципальной программы</t>
  </si>
  <si>
    <t>№ п/п</t>
  </si>
  <si>
    <t>Эффективность реализации программы составляет 1,0 что означает что эффективность программы высокая</t>
  </si>
  <si>
    <t>Эффективность реализации подпрограммы составляет 1,0 что означает что эффективность подпрограммы высокая</t>
  </si>
  <si>
    <t>подпрограмма № 1 "Участие в предупреждении и ликвидации последствий чрезвычайных ситуаций  на территории муниципального образования Абинский район"</t>
  </si>
  <si>
    <t>Количество изготовленной полиграфической продукции по вопросам соблюдения законодательства в сфере противодействия коррупции, ед.</t>
  </si>
  <si>
    <t>Эффективность реализации программы составляет 1 что означает что эффективность программы высокая</t>
  </si>
  <si>
    <t>Объем видеопродукции, мин.</t>
  </si>
  <si>
    <t>подпрограмма 1 «Развитие массового спорта в Абинском районе»</t>
  </si>
  <si>
    <t>подпрограмма 2 «Повышение уровня спортивного мастерства учащихся спортивных школ муниципального образования Абинский район»</t>
  </si>
  <si>
    <t>подпрограмма № 2 "Организация осуществления мероприятий по гражданской обороне, защите населения и территории муниципального образования Абинский район от ЧС природного и техногенного характера"</t>
  </si>
  <si>
    <t>подпрограмма № 1 "Развитие дошкольного, общего и дополнительного образования детей"</t>
  </si>
  <si>
    <t xml:space="preserve">подпрограмма № 2 "Развитие сети и укрепление материально-технической базы общеобразовательных учреждений, имеющих в своей структуре казачьи классы и группы" </t>
  </si>
  <si>
    <t>подпрограмма № 3 "Безопасность образовательных организаций"</t>
  </si>
  <si>
    <t>Количество молодых семей, получивших консультативную помощь, чел.</t>
  </si>
  <si>
    <t>Число детей-сирот и детей, оставшихся без попечения родителей, устроенных в замещающие семьи (усыновление, опека, приемная семья, патронат),%</t>
  </si>
  <si>
    <t>Количество приемных родителей, получивших ежемесячное вознаграждение, причитающееся за оказание услуг по воспитанию приемных детей, чел.</t>
  </si>
  <si>
    <t>Количество детей, признанных нуждающимися в заботе государства, переданных на патронатное  воспитание и получивших ежемесячное денежное пособие на содержание, воспитание и обучение, чел.</t>
  </si>
  <si>
    <t>Количество патронатных воспитателей, получивших ежемесячное вознаграждение, причитающееся за оказание услуг по осуществлению патронатного воспитания, чел.</t>
  </si>
  <si>
    <t>Количество сотрудников,  осуществляющих деятельность в управлении, чел.</t>
  </si>
  <si>
    <t>Количество человек, прошедших курсы повышения квалификации, чел.</t>
  </si>
  <si>
    <t>Количество проведенных занятий с муниципальными служащими по изучению антикоррупционного законодательствав целях противодействия коррупции, ед.</t>
  </si>
  <si>
    <t>Количество приобретенной и модернизированной компьютерной техники и оргтехники, ед.</t>
  </si>
  <si>
    <t>Количество  обслуженной   оргтехники, ед.</t>
  </si>
  <si>
    <t>Муниципальная программа муниципального образования Абинский район  "Информационное обеспечение деятельности органов местного самоуправления" на 2019-2027 годы</t>
  </si>
  <si>
    <t>Объем печатной площади информационных материалов о социально-экономической  и общественно- политической  жизни  района,  кв. см</t>
  </si>
  <si>
    <t>Количество специальных тематических выпусков, шт.</t>
  </si>
  <si>
    <t xml:space="preserve"> Количество муниципальных учреждений, подготовленных  к осенне-зимнему периоду), шт.</t>
  </si>
  <si>
    <t>Количество сотрудников, осуществляющих деятельность , чел.</t>
  </si>
  <si>
    <t>Количество сотрудников, деятельность которых финансируется из краевого бюджета, чел.</t>
  </si>
  <si>
    <t>Выполнение муниципального задания по развитию физической культуры и спорта», %</t>
  </si>
  <si>
    <t>Количество членов спортивных сборных команд муниципального образования, принявших участие в соревнованиях, которым приобретена спортивная форма», шт.</t>
  </si>
  <si>
    <t>Количество людей с ограниченными возможностями занимающихся физической культурой и спортом,  тыс. чел.</t>
  </si>
  <si>
    <t>Количество участников спортивно-массовых мероприятий,  тыс. чел.</t>
  </si>
  <si>
    <t>Численность жителей Абинского района, систематически занимающихся физической культурой и спортом,  тыс. чел.</t>
  </si>
  <si>
    <t xml:space="preserve">Количество населения, обученного действиям в чрезвычайных ситуациях от числа проживающего населения, чел. </t>
  </si>
  <si>
    <t>Процент оповещения населения при возникновении чрезвычайной ситуации, %</t>
  </si>
  <si>
    <t>Количество часов для бесперебойного электроснабжения оборудования при авариях на сети электроснабжения, час.</t>
  </si>
  <si>
    <t>Протяженность автомобильных дорог местного значения общего пользования городских и сельских поселений Абинского района, в отношении которых будут выполнены работы по ремонту, км</t>
  </si>
  <si>
    <t>Количество установленных дорожных знаков, шт.</t>
  </si>
  <si>
    <t>Охват детей (4-18 лет) эстетическим образованием, предоставляемым детскими музыкальными, художественными школами и школами искусств, %</t>
  </si>
  <si>
    <t>Число учащихся учреждений дополнительного образования  в сфере культуры, ежегодно удостоенных стипендии администрации муниципального образования Абинский район одарённым учащимся образовательных учреждений культуры,  чел.</t>
  </si>
  <si>
    <t>Количество участников мероприятий  патриотической и казачьей   направленности, чел.</t>
  </si>
  <si>
    <t xml:space="preserve">Количество участников мероприятий, направленных на  повышение  правовой культуры избирателей (участников референдумов), чел. </t>
  </si>
  <si>
    <t>Муниципальная программа муниципального образования Абинский район  "Развитие системы гражданско-патриотического воспитания и повышение правовой культуры избирателей (участников референдумов)" на 2019-2027 годы</t>
  </si>
  <si>
    <t>Количество  приобретенных стендов, шт.</t>
  </si>
  <si>
    <t>Эффективность реализации подпрограммы составляет 1, что означает, что эффективность подпрограммы высокая</t>
  </si>
  <si>
    <t>Подпрограмма  1 «Содействие развитию малого и среднего предпринимательства Абинского района»</t>
  </si>
  <si>
    <t>Подпрограмма  2 "Формирование и продвижение инвестиционно-привлекательного образа муниципального образования Абинского района"</t>
  </si>
  <si>
    <t xml:space="preserve">Эффективность реализации подпрограммы составляет 1, что означает что  эффективность подпрограммы высокая </t>
  </si>
  <si>
    <t>подпрограмма № 5 "Обращение с твердыми коммунальными отходами на территории сельских поселений Абинского района"</t>
  </si>
  <si>
    <t>Количество обустроенных мест (площадок) накопления твердых коммунальных отходов на территории сельских поселений Абинского района, шт.</t>
  </si>
  <si>
    <t xml:space="preserve"> Количество приобретенных контейнеров для сбора твердых коммунальных отходов, шт.</t>
  </si>
  <si>
    <t>Доля муниципальных служащих муниципального образования Абинский район, представивших сведения о доходах, об имуществе и обязательствах имущественного характера без нарушения действующего законодательства), %</t>
  </si>
  <si>
    <t>Эффективность реализации программы составляет 1,0  что означает,  что эффективность программы высокая</t>
  </si>
  <si>
    <t>Количество организованных поездок,  шт.</t>
  </si>
  <si>
    <t>Количество тренеров и работников спортивных школ, получающих выплаты стимулирующего характера, чел</t>
  </si>
  <si>
    <t>Количество спортивных объектов, находящихся на территории Абинского района, ед</t>
  </si>
  <si>
    <t>Количество спортивных мероприятий организованных и проведенных муниципальными учреждениями на территории Абинского района, ед.</t>
  </si>
  <si>
    <t>Количество объектов, в которых выполнен текущий ремонт, ед.</t>
  </si>
  <si>
    <t xml:space="preserve">Количество изготовленных проектно-сметных  документаций, ед. </t>
  </si>
  <si>
    <t xml:space="preserve">Количество приобретенных микроавтобусов, ед. </t>
  </si>
  <si>
    <t>Количество учащихся, прошедших углубленный медицинский осмотр, ед.</t>
  </si>
  <si>
    <t>Количество учреждений, получающих субсидию для реализации дополнительных общественных общеобразовательных программ художественно-эстетической направленности; для реализации дополнительных предпрофессиональных общеобразовательных программ в области искусств, учреждений, ед</t>
  </si>
  <si>
    <t>Количество финансируемых муниципальных казенных учреждений, подведомственных отделу культуры, учреждений, ед.</t>
  </si>
  <si>
    <t>Количество приобретенного оборудования, мебели, музыкальных инструментов, сценических костюмов, обуви, шнурков, шт.</t>
  </si>
  <si>
    <t>Удельный вес населения, участвующего в клубных формированиях муниципальных учреждений культуры, процентов, %</t>
  </si>
  <si>
    <t xml:space="preserve"> Количество районных межпоселенческих фестивалей, конкурсов художественной самодеятельности, профессионального мастерства, мероприятий, шт.</t>
  </si>
  <si>
    <t>Количество граждан, получающих меры социальной поддержки  в виде компенсации расходов на оплату жилых помещений, чел.</t>
  </si>
  <si>
    <t xml:space="preserve">Количество граждан, заключивших договор о целевом обучении в период обучения, которым предоставлена мера социальной поддержки, чел. </t>
  </si>
  <si>
    <t>Количество выданных молодым семьям в установленном порядке свидетельств на приобретение жилья, шт</t>
  </si>
  <si>
    <t>Эффективность реализации программы составляет 1,0 что означает что эффективность программы высокая.</t>
  </si>
  <si>
    <t>Количество педагогов, прошедших курсы повышения квалификации, чел</t>
  </si>
  <si>
    <t>Кол-во  разработанных и  изготовленных  баннеров, ед.</t>
  </si>
  <si>
    <t>Кол-во  разработанных и  изготовленных  плакатов, ед.</t>
  </si>
  <si>
    <t>Количество информационных ресурсов, поддерживаемых в актуальном состоянии, шт.</t>
  </si>
  <si>
    <t>Смертность населения от всех причин , случаев на 1 тыс. насел</t>
  </si>
  <si>
    <t>Количество встреч с учащимися образовательных организаций Абинского района с целью формирования мотивации у молодежи к обучению в образовательных организациях среднего и высшего профессионального медицинского  образования, шт.</t>
  </si>
  <si>
    <t>Количество статей, опубликованных в средствах массовой информации Абинского района и размещенных в сети интернет, шт.</t>
  </si>
  <si>
    <t>Количество участников из числа детей-сирот и детей, оставшихся без попечения родителей, принявших участие в районных конкурсах, чел.</t>
  </si>
  <si>
    <t>Уровень газификации Абинского района, %</t>
  </si>
  <si>
    <t>Количество построенных на территории муниципального образования Абинский район объектов здравоохранения, дошкольного и общего образования, культуры и спорта муниципального образования Абинский район,ед.</t>
  </si>
  <si>
    <t>Эффективность реализации программы составляет 1,0  что означает что эффективность программы высокая</t>
  </si>
  <si>
    <t>Количество приобретенной атрибутики для мероприятий</t>
  </si>
  <si>
    <t>Эффективность реализации программы составляет 0,9 что означает что эффективность программы высокая</t>
  </si>
  <si>
    <t>Количество   учреждений, в которых созданы условия для инвалидов и других маломобильных групп населения</t>
  </si>
  <si>
    <t>Количество отремонтированных конструктивных элементов</t>
  </si>
  <si>
    <t>Доля доступных для инвалидов и других маломобильных групп населения приобретенных объектов и услуг в приорететных сферах</t>
  </si>
  <si>
    <t>Количество приобретенного (отремонтированного) оборудования</t>
  </si>
  <si>
    <t>Муниципальная программа муниципального образования Абинский район "Укрепление правопорядка, профилактика межэтнического и религиозного экстремизма" на 2022-2028 годы</t>
  </si>
  <si>
    <t>Количество проинформированных граждан</t>
  </si>
  <si>
    <t>Количество проведенных семинаров с целью профилактики экстремизма и иных правонарушений</t>
  </si>
  <si>
    <t>Количество проведенных значимых антинаркотических мероприятий муниципального образования Абинский район</t>
  </si>
  <si>
    <t>Количество подготовленных специальных выпусков газеты по профилактике потребления наркотических и психоактивных веществ</t>
  </si>
  <si>
    <t>Количество приобретенной полиграфической и иной продукции</t>
  </si>
  <si>
    <t>Количество награжденных лучших участников по итогам профилактической антинаркотической работы, ед.</t>
  </si>
  <si>
    <t>Количество проведенных меропприятий</t>
  </si>
  <si>
    <t>Эффективность реализации программы составляет 1,0, что означает эффективность программы высокая</t>
  </si>
  <si>
    <t>Эффективность реализации подпрограммы составляет 1,0, что означает что эффективность подпрограммы высокая.</t>
  </si>
  <si>
    <t>Эффективность реализации подпрограммы составляет 1,0, что означает что  эффективность подпрограммы высокая</t>
  </si>
  <si>
    <t>подпрограмма № 5 "Поддержка добровольческих (волонтерских) мероприятий</t>
  </si>
  <si>
    <t>Муниципальная программа муниципального образования Абинский район  "Экономическое  развитие" на 2023-2030 годы</t>
  </si>
  <si>
    <t>Количество информационных блоков в интернет-ресурсах, ед.</t>
  </si>
  <si>
    <t>Количество предоставленных консультационных услуг, шт.</t>
  </si>
  <si>
    <t>Количество проведенных заседаний рабочей группы, шт.</t>
  </si>
  <si>
    <t>Количество проведенных заседаний комиссии по определению возможности предоставления  муниципального имущества без проведения торгов субъектам МСП, шт.</t>
  </si>
  <si>
    <t>Количество субъектов, вовлеченных в проводимые мероприятия (конференции, семинары, совещания, круглые столы, форумы и др., шт.</t>
  </si>
  <si>
    <t>Муниципальная программа муниципального образования Абинский район  "Формирование экологической культуры в области охраны окружающей среды муниципального образования Абинский район" на 2022-2028 годы</t>
  </si>
  <si>
    <t xml:space="preserve">Количество детей-сирот и детей, оставшихся без попечения родителей и детей, находящихся в трудной жизненной ситуации доставленных к местам отдыха и обратно,  чел.
</t>
  </si>
  <si>
    <t xml:space="preserve">Количество детей-сирот и детей, оставшихся без попечения родителей, воспитывающихся в(попечительством), в приемных  замещающих семьях под опекой семьях, получивших ежемесячное денежное пособие на содержание, воспитание и обучение, чел.
</t>
  </si>
  <si>
    <t>Муниципальная программа муниципального образования Абинский район  "Обеспечение бюджетного процесса" на 2021-2025 годы</t>
  </si>
  <si>
    <t xml:space="preserve">Количество человек, обеспечивающих деятельность финансового управления администрации муниципального образования Абинский район, чел. </t>
  </si>
  <si>
    <t>Количество человек, прошедших профессиональную подготовку, переподготовку и повышение квалификации, чел.</t>
  </si>
  <si>
    <t>Процент исполнения бюджета муниципального образования Абинский район по доходам без учета безвозмездных поступлений к первоначально утвержденному уровню</t>
  </si>
  <si>
    <t>Процент исполнения принятых на учет бюджетных обязательств получателей средств бюджета муниципального образования Абинский район, %</t>
  </si>
  <si>
    <t>Приобретение лицензионного общесистемного и прикладного программного обеспечения, внедрение и сопровождение программных продуктов, обеспечивающих автоматизацию основных стадий бюджетного процесса, шт.</t>
  </si>
  <si>
    <t>Количество поселений, получающих дотацию на выравнивание бюджетной обеспеченности поселений исходя из численности жителей и бюджетной обеспеченности, шт.</t>
  </si>
  <si>
    <t>Количество приобритенного, обновленного лицензионного программного обеспечения, а также сопровождение программных продуктов, шт.</t>
  </si>
  <si>
    <t>Муниципальная программа муниципального образования Абинский район "Переселение граждан из аварийного многоквартирного жилищного фонда на территории сельских поселений Абинского района" на 2023-2028 годы</t>
  </si>
  <si>
    <t>Муниципальная программа муниципального образования Абинский район  "Развитие культуры" на 2022-2028 годы</t>
  </si>
  <si>
    <t xml:space="preserve"> Количество приобретенного аварийно-спасательного оборудования, транспортных средств, шт.</t>
  </si>
  <si>
    <t>Муниципальная программа муниципального образования Абинский район  "Развитие образования" на 2021-2025 годы</t>
  </si>
  <si>
    <t>Эффективность реализации подпрограммы составляет 1,0 что означает что  эффективность подпрограммы высокая</t>
  </si>
  <si>
    <t>Эффективность реализации программы составляет 0,94 что означает, что эффективность программы высокая</t>
  </si>
  <si>
    <t>Эффективность реализации программы составляет 0,98 что означает что эффективность программы высокая</t>
  </si>
  <si>
    <t>Количество изготовленных информационных и презентационных материалов, ед.</t>
  </si>
  <si>
    <t>Муниципальная программа муниципального образования Абинский район  "Противодействие коррупции в администрации муниципального образования Абинский район" на 2023-2030 годы</t>
  </si>
  <si>
    <t>Муниципальная программа муниципального образования Абинский район  "Управление муниципальной собственностью" на 2022-2027 годы</t>
  </si>
  <si>
    <t xml:space="preserve"> Количество проведенных мероприятий, направленных на развитие малого и среднего предпринимательства (конференции, семинары, круглые столы, форумы и др), ед.</t>
  </si>
  <si>
    <t>Муниципальная программа муниципального образования Абинский район  "Создание условий для развития сельскохозяйственного производства, расширения рынка сельскохозяйственной продукции, сырья и продовольствия" на 2024-2032 годы</t>
  </si>
  <si>
    <t>Количество специалистов, деятельность которых обеспечена за счет бюджета муниципального образования Абинский район, чел</t>
  </si>
  <si>
    <t xml:space="preserve">Количество участников торжественного мероприятия «День Урожая», чел
</t>
  </si>
  <si>
    <t xml:space="preserve">Количество отловленных животных без владельцев, ед
</t>
  </si>
  <si>
    <t>Количество подключений к провайдерам, ед</t>
  </si>
  <si>
    <t>Количество рабочих мест, прошедших аттестацию по обеспечению безопасности персональных данных, ед</t>
  </si>
  <si>
    <t>Количество социально ориентированных некоммерческих организаций, получивших поддержку, ед</t>
  </si>
  <si>
    <t>Количество проведенных массовых мероприятий, посвященных памятным датам в истроии России, Кубани и Абинского района, ед</t>
  </si>
  <si>
    <t>Количество тематических мероприятий, конференций, семинаров, "круглых столов" уроков гражданственности, проведенных социально ориентированными некомерческими организациями, ед</t>
  </si>
  <si>
    <t>Количество, привлеченных к трудовой деятельности путем реабилитации инвалидов,ед</t>
  </si>
  <si>
    <t>Количество реализованных социальных информационных проектов, ед</t>
  </si>
  <si>
    <t>Количество участников мероприятий, ед.</t>
  </si>
  <si>
    <t>Эффективность реализации программы составляет 0,8 что означает что эффективность программы средняя</t>
  </si>
  <si>
    <t>Муниципальная программа муниципального образования Абинский район  "Доступная  среда" на 2022-2028 годы</t>
  </si>
  <si>
    <t>Муниципальная программа муниципального образования Абинский район  "Развитие физической культуры и спорта" на 2022-2030 годы</t>
  </si>
  <si>
    <t>Муниципальная программа муниципального образования Абинский район  "Развитие жилищно-коммунального комплекса" на 2022-2026 годы</t>
  </si>
  <si>
    <t>Эффективность реализации подпрограммы составляет 0,89, что означает что эффективность   подпрограммы высокая</t>
  </si>
  <si>
    <t>Протяженность автомобильных дорог общего пользования местного значения муниципального образования  Абинский район, в отношении которых будут выполнены работы по содержанию, км</t>
  </si>
  <si>
    <t>Показатель №8 Количество студентов - детей мобилизованных граждан с установленным правом бесплатного получения талонов</t>
  </si>
  <si>
    <t>количество сотрудников обеспечивающих деятельность отрасли, чел</t>
  </si>
  <si>
    <t>Количество приобретенной компьютерной техники, сплит систем, ед.</t>
  </si>
  <si>
    <t>Количество меропирятий с участием добровольцев, ед</t>
  </si>
  <si>
    <t>Количество добровольцев МО Абинский район, зарегистрированных в единой системе "Добровольцы России", чел</t>
  </si>
  <si>
    <t>Количество учреждений, получающих субсиидию, ед</t>
  </si>
  <si>
    <t>Количество приобретенных средств жизнедеятельности населения, шт</t>
  </si>
  <si>
    <t>Количество изготовленного и приобретенного информационного раздаточного материала, шт</t>
  </si>
  <si>
    <t>Количество изготовленного и приобретенного  информационного раздаточного материала, шт</t>
  </si>
  <si>
    <t>Количество выявленных правонарушений, ед.</t>
  </si>
  <si>
    <t>количество учреждений в которых обеспечена деятельность, ед.</t>
  </si>
  <si>
    <t>Количество выпускников, для которых организована  итоговая аттестация, чел</t>
  </si>
  <si>
    <t>Количество педагогов, проживающих в сельской местности и получающих компенсацию расходов на оплату жилых помещений, отопления и освещения, чел</t>
  </si>
  <si>
    <t>Количество работников общеобразовательных организаций получающих доплату за классное руководство, чел</t>
  </si>
  <si>
    <t>Количество ставок советников директора по воспитанию и взаимодействию с детскими общественными объединениями в общеобразовательных организациях, ед</t>
  </si>
  <si>
    <t>Количество граждан, заключивших договор о целевом обучении, в период обучения, чел</t>
  </si>
  <si>
    <t>Удельный вес численности обучающихся по программам общего образования, участвующих в олимпиадах и конкурсах различного уровня, в общей численности обучающихся по программам общего образования, %</t>
  </si>
  <si>
    <t>Количество  охвата организованным отдыхом и оздоровлением детей, чел</t>
  </si>
  <si>
    <t>Процент учащихся, охваченных горячим питанием от общего количества учащихся, %</t>
  </si>
  <si>
    <t>Количество приобретенных товаров (формы, инвентаря, материалов, печатной и сувенирной продукции) для учащихся казачьей направленности и учащихся в рядах Всероссийского детско-юношеского военно-патриотического общественного движения «ЮНАРМИЯ», ед.</t>
  </si>
  <si>
    <t>Количество образовательных организаций, в которых проведены мероприятия по повышению уровня противопожарной безопасности (замена, установка, ремонт, приобретение: систем АПС, огнетушителей, эвакуационных выходов. Расчет пожарных рисков, обработка огнезащитным составом)»</t>
  </si>
  <si>
    <t>Количество образовательных организаций, в которых проведены мероприятия по повышению уровня антитеррористической безопасности (замена, установка, ремонт, приобретение: видеонаблюдения, автономной системы экстренного оповещения работников, обучающихся и иных лиц, находящихся на объекте, о потенциальной угрозе возникновения или о возникновении чрезвычайной ситуации, охранной сигнализации, ограждения, освещения)</t>
  </si>
  <si>
    <t>Количество образовательных организаций, в которых осуществляется охрана специализированными охранными предприятиями</t>
  </si>
  <si>
    <t>Муниципальная программа муниципального образования Абинский район  "Развитие муниципальной  службы" на 2022-2027 годы</t>
  </si>
  <si>
    <t>Количество муниципальных служащих, прошедших курсы повышения квалификации (повышение  квалификации), чел.</t>
  </si>
  <si>
    <t>Количество муниципальных слежащих прошедших, диспансеризацию, чел.</t>
  </si>
  <si>
    <t>Количество муниципальных служащих, прошедших обучение по охране труда, чел.</t>
  </si>
  <si>
    <t>Количество муниципальных служащих, принявших участие в форуме, чел.</t>
  </si>
  <si>
    <r>
      <t xml:space="preserve">Укомплектованность врачами государственных бюджетных учреждений здравоохранения,  находящихся на территории муниципального образования Абинский район, и </t>
    </r>
    <r>
      <rPr>
        <sz val="12"/>
        <color theme="1"/>
        <rFont val="Times New Roman"/>
        <family val="1"/>
        <charset val="204"/>
      </rPr>
      <t>участвующих в реализации территориальной программы государственных гарантий бесплатного оказания гражданам медицинской помощи, %</t>
    </r>
  </si>
  <si>
    <r>
      <t>Укомплектованность средним медицинским персоналом, государственных бюджетных учреждений здравоохранения</t>
    </r>
    <r>
      <rPr>
        <sz val="12"/>
        <color rgb="FF000000"/>
        <rFont val="Times New Roman"/>
        <family val="1"/>
        <charset val="204"/>
      </rPr>
      <t xml:space="preserve">,  находящихся на территории муниципального образования Абинский район, и </t>
    </r>
    <r>
      <rPr>
        <sz val="12"/>
        <color theme="1"/>
        <rFont val="Times New Roman"/>
        <family val="1"/>
        <charset val="204"/>
      </rPr>
      <t>участвующих в реализации территориальной программы государственных гарантий бесплатного оказания гражданам медицинской помощи,%</t>
    </r>
  </si>
  <si>
    <t>Муниципальная программа муниципального образования Абинский район  "Создание условий для оказания медицинской помощи населению на территории муниципального образования Абинский район в соответствии с территориальной программой государственных гарантий бесплатного оказания гражданам медицинской помощи" на 2024-2030 годы</t>
  </si>
  <si>
    <r>
      <t>О</t>
    </r>
    <r>
      <rPr>
        <b/>
        <sz val="16"/>
        <color theme="1"/>
        <rFont val="Times New Roman"/>
        <family val="1"/>
        <charset val="204"/>
      </rPr>
      <t>ценка эффективности муниципальных программ за 2025 год</t>
    </r>
  </si>
  <si>
    <t>(факт) на                  01.01.2026 года</t>
  </si>
  <si>
    <t xml:space="preserve"> (план) на              01.01.2026 года</t>
  </si>
  <si>
    <t xml:space="preserve"> (план)              01.01.2026 года</t>
  </si>
  <si>
    <t>Количество заключенных протоколов о намерениях по взаимодействию в сфере инвестиций, ед</t>
  </si>
  <si>
    <t>Объем инвестиций привлеченных в экономику муниципального образования Абинский район в рамках протоколов о намерениях по взаимодействию в сфере инвестиций, тыс. руб.</t>
  </si>
  <si>
    <t>Эффективность реализации подпрограммы составляет 0,7  что означает, что эффективность подпрограммы удовлетворительная</t>
  </si>
  <si>
    <t>Эффективность реализации подпрограммы составляет 0,9 что означает, что  подпрограмма эффективна</t>
  </si>
  <si>
    <t>Эффективность реализации программы составляет 0,9 что означает, что программа эффективна</t>
  </si>
  <si>
    <t>Количество проведенных районных мероприятий в рамках реализации основных направлений молодежной политики</t>
  </si>
  <si>
    <t>Численность молодежи в возрасте от 14 до 35 лет, участвующей в мероприятиях, чел</t>
  </si>
  <si>
    <t xml:space="preserve">Количество проведенных мероприятий патриотической, духовно нравственной направленности,ед.  </t>
  </si>
  <si>
    <t>Количество молодежи, принявших участие во Всероссийских, региональных, краевых, районных молодежных форумах, чел.</t>
  </si>
  <si>
    <t>Количество выпущенной тематической, наглядной, печатной, имиджевой продукции, ед</t>
  </si>
  <si>
    <t>Количество приобретенного оборудования, ед</t>
  </si>
  <si>
    <t xml:space="preserve">Количество проведенных мероприятий, направленных на развитие талантов и способностей у детей и молодежи, в том числе студентов, путем поддержки 
общественных инициатив (проектов) и вовлечению в творческую деятельность и вовлечение молодежи в творческую деятельность, ед
</t>
  </si>
  <si>
    <t>Количество граждан, вовлеченных в добровольческую (волонтерскую) деятельность, чел.</t>
  </si>
  <si>
    <t>Количество сформированных и поставленных на государственный кадастровый учет земельных участков, ед</t>
  </si>
  <si>
    <t>Количество приобретенных государственных знаков почтовой оплаты (маркированные конверты и почтовые марки) для направления заказных писем, ед.</t>
  </si>
  <si>
    <t>Объём информационных сообщений на общей газетной площади о земельных участках и объектах недвижимости, находящихся в муниципальной собственности, кв. см</t>
  </si>
  <si>
    <t>Количество отчетов независимого оценщика об определении начальной цены земельных участков или начального размера арендной платы, величины их повышения при проведении торгов (аукционов) и на объекты муниципальной собственности, ед.</t>
  </si>
  <si>
    <t>Количество технических паспортов (планов, заключений) на объекты недвижимости, находящиеся в муниципальной собственности, ед.</t>
  </si>
  <si>
    <t>Количество лиц, обеспечивающих деятельность управления, чел</t>
  </si>
  <si>
    <t>Количество приобретенного имущества, объектов, ед.</t>
  </si>
  <si>
    <t>Площадь помещений, за которые оплачиваются взносы на капитальный ремонт общего имущества в многоквартирных домах, кв. м</t>
  </si>
  <si>
    <t xml:space="preserve">Объем потребленного коммунального ресурса в нежилых помещениях, находящихся в казне муниципального образования Абинский район, </t>
  </si>
  <si>
    <t xml:space="preserve">Аренда нежилого помещения, кв. м. </t>
  </si>
  <si>
    <t>Площадь жилых и нежилых помещений, находящихся в муниципальной собственности в, в которых выполнен ремонт, кв. м</t>
  </si>
  <si>
    <t>Количество страховых полисов на гидротехнические сооружения (дамбы), ед.</t>
  </si>
  <si>
    <t xml:space="preserve">Количество предоставленных жилых помещений детям-сиротам и детям, оставшимся без попечения родителей, лицам из их числа по договорам найма специализированных жилых помещений, ед. </t>
  </si>
  <si>
    <t>Количество экспертных заключений о соответствии объектов недвижимости, приобретаемых в муниципальную собственность муниципального образования Абинский район, ед.</t>
  </si>
  <si>
    <t>Количество специалистов, деятельность которых обеспечена за счет бюджета Краснодарского края, чел.</t>
  </si>
  <si>
    <t>Объем финансирования по субсидированию представителей малых форм хозяйствования Абинского района, тыс. руб.</t>
  </si>
  <si>
    <t>Количество приобретенного поголовья сельскохозяйственных животных, предназначенных для воспроизводства, ед.</t>
  </si>
  <si>
    <t>Площадь построенных теплиц для выращивания овощей и (или) ягод, кв. м</t>
  </si>
  <si>
    <t>Количество приобретенного технологического оборудования для животноводства, птицеводства, а также переработки животноводческой продукции, ед.</t>
  </si>
  <si>
    <t>Количество представителей малых форм хозяйствования Абинского района, участников агропромышленной выставки «Кубанская ярмарка», ед.</t>
  </si>
  <si>
    <t>Количество изготовленного информационного материала по проведению мероприятий:
растяжка с люверсами, ед.</t>
  </si>
  <si>
    <t>Муниципальная программа муниципального образования Абинский район  "Развитие информационных технологий" на 2025-2031 годы</t>
  </si>
  <si>
    <t xml:space="preserve">Количество списанной и утилизированной компьютерной и оргтехники,ед. </t>
  </si>
  <si>
    <t>Количество  приобретенных расходных материалов, ед.</t>
  </si>
  <si>
    <t>Доля муниципальных служащих, обеспеченных телефонной, телеграфной и сотовой связью, %</t>
  </si>
  <si>
    <t>Муниципальная программа муниципального образования Абинский район  "Материально-техническое обеспечение органов местного самоуправления"на 2025-2031 годы</t>
  </si>
  <si>
    <t>Количество списанной и утилизированной компьютерной и оргтехники, ед.</t>
  </si>
  <si>
    <t>Количество приобретенного, обновленного лицензионного программного обеспечения, а также сопровождение программных продуктов, ед.</t>
  </si>
  <si>
    <t>Количество рабочих мест, прошедших  аттестацию по обеспечению безопасности персональных данных, ед.</t>
  </si>
  <si>
    <t>Количество подключений к провайдерам, ед.</t>
  </si>
  <si>
    <t>Объем печатной площади муниципальных правовых актов, кв. см</t>
  </si>
  <si>
    <t>Количество  поздравительной полиграфической продукции , ед</t>
  </si>
  <si>
    <t>Муниципальная программа муниципального образования Абинский район  "О поддержке социально-ориентированных некоммерческих организаций" на 2025-2031 годы</t>
  </si>
  <si>
    <t>Эффективность реализации программы составляет 0,86 что означает, что эффективность программы средняя</t>
  </si>
  <si>
    <t>Количество приобретенного спортивного инвентаря, ед.</t>
  </si>
  <si>
    <t>Количество спортсменов разрядников, принявщих участие в соревнованиях , чел.</t>
  </si>
  <si>
    <t>Количество медалей, завоеванных спортсменами Абинского районана краевых, всероссийских и международных соревнованиях , ед.</t>
  </si>
  <si>
    <t>Количество установленных виеокамер на спортивных объектах, ед.</t>
  </si>
  <si>
    <t>Количество построенных спортивных объектов, ед.</t>
  </si>
  <si>
    <t>Количество инструкторов по спорту , чел</t>
  </si>
  <si>
    <t>Эффективность реализации подпрограммы составляет 0,8 что означает что эффективность подпрограммы средняя</t>
  </si>
  <si>
    <t>Эффективность реализации подпрограммы составляет 0,9 что означает что эффективность подпрограммы средняя</t>
  </si>
  <si>
    <t>Количество бюджетных учреждений, получающих субсидии, ед.</t>
  </si>
  <si>
    <t>Протяженность отремонтированных тепловых сетей, км</t>
  </si>
  <si>
    <t xml:space="preserve"> Площадь выполненных работ по искусственному лесовосстановлению, кв.м</t>
  </si>
  <si>
    <t>подпрограмма № 3 "Управление реализацией муниципальной программы"</t>
  </si>
  <si>
    <t>Эффективность реализации подпрограммы составляет1  что означает что  эффективность подпрограммы высокая</t>
  </si>
  <si>
    <t>Количество обустроенных мест (площадок) накопления твердых коммунальных отходов, ед.</t>
  </si>
  <si>
    <t>Количество контейнеров (санитарное и техническое содержание), ед.</t>
  </si>
  <si>
    <t>Количество приобретенных контейнеров для накопления твердых коммунальных отходов , ед</t>
  </si>
  <si>
    <t>Количество построенных на территории муниципального образования Абинский район блочно-модульных котельных, ед.</t>
  </si>
  <si>
    <t>Протяженность построенных сетей водоснабжения, км</t>
  </si>
  <si>
    <t>Эффективность реализации программы составляет 0,7 что означает, что эффективность программы удовлетворительная</t>
  </si>
  <si>
    <t>Муниципальная программа муниципального образования Абинский район  "Развитие строительства" на 2025-2032 годы</t>
  </si>
  <si>
    <t>Муниципальная программа муниципального образования Абинский район  "Развитие дорожного хозяйства и транспорта" на 2025-2029 годы</t>
  </si>
  <si>
    <t>подпрограмма № 1 "Ремонт и содержание автомобильных дорог общего пользования местного значения муниципального образования Абинский район"</t>
  </si>
  <si>
    <t>Протяженность автомобильных дорог местного значения общего пользования городских и сельских поселений Абинского района, в отношении которых будут выполнены работы по ремонту, кв.м</t>
  </si>
  <si>
    <t>Протяженность автомобильных дорог общего пользования местного значения муниципального образования Абинский район, в отношении которых будут выполнены работы по проведению диагностики и оценке  техничкого состояния</t>
  </si>
  <si>
    <t>Эффективность реализации программы составляет 0,96  что означает, что эффективность программы высокая</t>
  </si>
  <si>
    <t>подпрограмма № 2 "Повышение безопасности дорожного движения на территории муниципального образования Абинский район"</t>
  </si>
  <si>
    <t>Протяженность дорожной разметки, км</t>
  </si>
  <si>
    <t>Протяженность дорожной разметки, кв.м</t>
  </si>
  <si>
    <t>подпрограмма № 3 "Комплексное развитие пассажирского транспорта муниципального образования Абинский район"</t>
  </si>
  <si>
    <t>Эффективность реализации подпрограммы составляет 0,8  что означает, что эффективность подпрограммы средняя</t>
  </si>
  <si>
    <t>Эффективность реализации программы составляет 0,97  что означает, что эффективность программы высокая</t>
  </si>
  <si>
    <t>Эффективность реализации подпрограммы составляет 1  что означает, что эффективность подпрограммы высокая</t>
  </si>
  <si>
    <t>Эффективность реализации подпрограммы составляет 0,98 что означает что эффективность подпрограммы высокая</t>
  </si>
  <si>
    <t>Муниципальная программа муниципального образования Абинский район  "Обеспечение жильем молодых семей" на 2025-2030</t>
  </si>
  <si>
    <r>
      <t>Муниципальная программа муниципального образования Абинский район  "Архитектура и градостроительная деятельность" на 2025-2029 годы (</t>
    </r>
    <r>
      <rPr>
        <b/>
        <i/>
        <sz val="14"/>
        <color theme="1"/>
        <rFont val="Times New Roman"/>
        <family val="1"/>
        <charset val="204"/>
      </rPr>
      <t>средства в 2025 году не выделялись</t>
    </r>
    <r>
      <rPr>
        <b/>
        <sz val="14"/>
        <color theme="1"/>
        <rFont val="Times New Roman"/>
        <family val="1"/>
        <charset val="204"/>
      </rPr>
      <t>)</t>
    </r>
  </si>
  <si>
    <r>
      <t>Муниципальная программа муниципального образования Абинский район  "Развитие архивного дела" на 2025-2029 годы (</t>
    </r>
    <r>
      <rPr>
        <b/>
        <i/>
        <sz val="14"/>
        <color theme="1"/>
        <rFont val="Times New Roman"/>
        <family val="1"/>
        <charset val="204"/>
      </rPr>
      <t>средства в 2025 году не выделялись</t>
    </r>
    <r>
      <rPr>
        <b/>
        <sz val="14"/>
        <color theme="1"/>
        <rFont val="Times New Roman"/>
        <family val="1"/>
        <charset val="204"/>
      </rPr>
      <t>)</t>
    </r>
  </si>
  <si>
    <t>Муниципальная программа муниципального образования Абинский район  "Обеспечение безопасности населения" на 2025-2029 годы</t>
  </si>
  <si>
    <t>подпрограмма № 4 "Создание системы комплексного обеспечения безопасности жизнедеятельности Абинского района"</t>
  </si>
  <si>
    <t xml:space="preserve"> Количество образовательных организаций в которых обеспечена образовательная деятельность, ед</t>
  </si>
  <si>
    <t xml:space="preserve"> Количество учреждений, получающих субвенции,  субсидии, ед</t>
  </si>
  <si>
    <t xml:space="preserve"> Количество учреждений получающих субсидии на проведение ремонтов, ед</t>
  </si>
  <si>
    <t xml:space="preserve"> Количество учреждений получающих субсидии на приобретение оборудования, ед</t>
  </si>
  <si>
    <t>Количество приобретенных путевок для направления талантливых и одаренных детей муниципального образования Абинский район в детские оздоровительные лагеря, ед.</t>
  </si>
  <si>
    <t>Число участников конкурсов казачьей направленности и учащихся в рядах Всероссийского детско-юношеского военно-патриотического общественного движения «ЮНАРМИЯ»</t>
  </si>
  <si>
    <t>Эффективность реализации программы составляет 0,99 что означает что эффективность программы высокая</t>
  </si>
  <si>
    <t>Количество приобретенных жилых помещений для переселения граждан из аварийных многоквартирных домов, ед.</t>
  </si>
  <si>
    <t>Количество предоставленных муниципальных жилых помещений по договарам социального найма, ед.</t>
  </si>
  <si>
    <t>Количество собственников, получивших возмещение за жилое помещение, расположенное в аварийном многоквартирном доме, чел</t>
  </si>
  <si>
    <t>Количество приобретенного имущества в муниципальную собственность, ед</t>
  </si>
  <si>
    <t xml:space="preserve">Эффективность реализации программы составляет 0,2 что означает программа не эффективная </t>
  </si>
  <si>
    <t>Муниципальная программа муниципального образования Абинский район  "Молодежь Абинского района" на 2025-2029 годы</t>
  </si>
  <si>
    <t>Муниципальная программа муниципального образования Абинский район  "Дети Абинского района" на 2025-2029 годы</t>
  </si>
  <si>
    <t>Количество снесенных аварийных многоквартирных домов,ед.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</si>
</sst>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NumberForma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center" wrapText="1"/>
    </xf>
    <xf numFmtId="0" fontId="2" fillId="0" borderId="0" xfId="0" applyFont="1" applyFill="1" applyAlignment="1">
      <alignment vertical="top" wrapText="1"/>
    </xf>
    <xf numFmtId="0" fontId="12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1"/>
  <sheetViews>
    <sheetView tabSelected="1" view="pageBreakPreview" zoomScale="110" zoomScaleNormal="110" zoomScaleSheetLayoutView="110" workbookViewId="0">
      <pane xSplit="5" ySplit="9" topLeftCell="F258" activePane="bottomRight" state="frozen"/>
      <selection pane="topRight" activeCell="F1" sqref="F1"/>
      <selection pane="bottomLeft" activeCell="A10" sqref="A10"/>
      <selection pane="bottomRight" activeCell="A264" sqref="A264:XFD268"/>
    </sheetView>
  </sheetViews>
  <sheetFormatPr defaultColWidth="9.140625" defaultRowHeight="15" x14ac:dyDescent="0.25"/>
  <cols>
    <col min="1" max="1" width="7.140625" style="9" customWidth="1"/>
    <col min="2" max="2" width="101.5703125" style="3" customWidth="1"/>
    <col min="3" max="3" width="3.28515625" style="3" hidden="1" customWidth="1"/>
    <col min="4" max="4" width="13.140625" style="3" customWidth="1"/>
    <col min="5" max="5" width="3.85546875" style="3" hidden="1" customWidth="1"/>
    <col min="6" max="6" width="11.5703125" style="3" customWidth="1"/>
    <col min="7" max="7" width="3.85546875" style="3" hidden="1" customWidth="1"/>
    <col min="8" max="8" width="11.5703125" style="10" bestFit="1" customWidth="1"/>
    <col min="9" max="9" width="11.5703125" style="10" hidden="1" customWidth="1"/>
    <col min="10" max="10" width="13.85546875" style="3" customWidth="1"/>
    <col min="11" max="11" width="14.5703125" style="3" customWidth="1"/>
    <col min="12" max="12" width="10.28515625" style="3" customWidth="1"/>
    <col min="13" max="13" width="74" style="3" customWidth="1"/>
    <col min="14" max="22" width="9.140625" style="2"/>
    <col min="23" max="16384" width="9.140625" style="1"/>
  </cols>
  <sheetData>
    <row r="1" spans="1:22" s="6" customFormat="1" ht="20.25" x14ac:dyDescent="0.25">
      <c r="A1" s="59" t="s">
        <v>191</v>
      </c>
      <c r="B1" s="60"/>
      <c r="C1" s="60"/>
      <c r="D1" s="60"/>
      <c r="E1" s="60"/>
      <c r="F1" s="60"/>
      <c r="G1" s="60"/>
      <c r="H1" s="61"/>
      <c r="I1" s="61"/>
      <c r="J1" s="60"/>
      <c r="K1" s="60"/>
      <c r="L1" s="60"/>
      <c r="M1" s="60"/>
      <c r="N1" s="5"/>
      <c r="O1" s="5"/>
      <c r="P1" s="5"/>
      <c r="Q1" s="5"/>
      <c r="R1" s="5"/>
      <c r="S1" s="5"/>
      <c r="T1" s="5"/>
      <c r="U1" s="5"/>
      <c r="V1" s="5"/>
    </row>
    <row r="2" spans="1:22" x14ac:dyDescent="0.25">
      <c r="A2" s="54" t="s">
        <v>14</v>
      </c>
      <c r="B2" s="43" t="s">
        <v>10</v>
      </c>
      <c r="C2" s="16" t="s">
        <v>0</v>
      </c>
      <c r="D2" s="43" t="s">
        <v>9</v>
      </c>
      <c r="E2" s="43"/>
      <c r="F2" s="43"/>
      <c r="G2" s="43"/>
      <c r="H2" s="43"/>
      <c r="I2" s="16"/>
      <c r="J2" s="43" t="s">
        <v>12</v>
      </c>
      <c r="K2" s="43"/>
      <c r="L2" s="43"/>
      <c r="M2" s="43" t="s">
        <v>13</v>
      </c>
    </row>
    <row r="3" spans="1:22" ht="45" x14ac:dyDescent="0.25">
      <c r="A3" s="54"/>
      <c r="B3" s="43"/>
      <c r="C3" s="16"/>
      <c r="D3" s="16" t="s">
        <v>192</v>
      </c>
      <c r="E3" s="16" t="s">
        <v>1</v>
      </c>
      <c r="F3" s="16" t="s">
        <v>193</v>
      </c>
      <c r="G3" s="16"/>
      <c r="H3" s="17" t="s">
        <v>11</v>
      </c>
      <c r="I3" s="17"/>
      <c r="J3" s="16" t="s">
        <v>192</v>
      </c>
      <c r="K3" s="16" t="s">
        <v>194</v>
      </c>
      <c r="L3" s="17" t="s">
        <v>11</v>
      </c>
      <c r="M3" s="43"/>
    </row>
    <row r="4" spans="1:22" s="8" customFormat="1" x14ac:dyDescent="0.25">
      <c r="A4" s="18">
        <v>1</v>
      </c>
      <c r="B4" s="18">
        <v>2</v>
      </c>
      <c r="C4" s="18"/>
      <c r="D4" s="18">
        <v>3</v>
      </c>
      <c r="E4" s="18"/>
      <c r="F4" s="18">
        <v>4</v>
      </c>
      <c r="G4" s="18"/>
      <c r="H4" s="18">
        <v>5</v>
      </c>
      <c r="I4" s="18"/>
      <c r="J4" s="18">
        <v>6</v>
      </c>
      <c r="K4" s="18">
        <v>7</v>
      </c>
      <c r="L4" s="18">
        <v>8</v>
      </c>
      <c r="M4" s="18">
        <v>9</v>
      </c>
      <c r="N4" s="7"/>
      <c r="O4" s="7"/>
      <c r="P4" s="7"/>
      <c r="Q4" s="7"/>
      <c r="R4" s="7"/>
      <c r="S4" s="7"/>
      <c r="T4" s="7"/>
      <c r="U4" s="7"/>
      <c r="V4" s="7"/>
    </row>
    <row r="5" spans="1:22" x14ac:dyDescent="0.25">
      <c r="A5" s="51" t="s">
        <v>114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22" s="77" customFormat="1" ht="31.5" x14ac:dyDescent="0.25">
      <c r="A6" s="75"/>
      <c r="B6" s="20"/>
      <c r="C6" s="20"/>
      <c r="D6" s="20"/>
      <c r="E6" s="20"/>
      <c r="F6" s="20"/>
      <c r="G6" s="20"/>
      <c r="H6" s="20"/>
      <c r="I6" s="20"/>
      <c r="J6" s="25">
        <v>295.60000000000002</v>
      </c>
      <c r="K6" s="25">
        <v>301</v>
      </c>
      <c r="L6" s="25">
        <v>98.2</v>
      </c>
      <c r="M6" s="20" t="s">
        <v>199</v>
      </c>
      <c r="N6" s="76"/>
      <c r="O6" s="76"/>
      <c r="P6" s="76"/>
      <c r="Q6" s="76"/>
      <c r="R6" s="76"/>
      <c r="S6" s="76"/>
      <c r="T6" s="76"/>
      <c r="U6" s="76"/>
      <c r="V6" s="76"/>
    </row>
    <row r="7" spans="1:22" s="77" customFormat="1" ht="15.75" x14ac:dyDescent="0.25">
      <c r="A7" s="75"/>
      <c r="B7" s="53" t="s">
        <v>60</v>
      </c>
      <c r="C7" s="53"/>
      <c r="D7" s="53"/>
      <c r="E7" s="53"/>
      <c r="F7" s="53"/>
      <c r="G7" s="53"/>
      <c r="H7" s="38"/>
      <c r="I7" s="38"/>
      <c r="J7" s="38"/>
      <c r="K7" s="38"/>
      <c r="L7" s="38"/>
      <c r="M7" s="38"/>
      <c r="N7" s="38"/>
      <c r="O7" s="76"/>
      <c r="P7" s="76"/>
      <c r="Q7" s="76"/>
      <c r="R7" s="76"/>
      <c r="S7" s="76"/>
      <c r="T7" s="76"/>
      <c r="U7" s="76"/>
      <c r="V7" s="76"/>
    </row>
    <row r="8" spans="1:22" s="77" customFormat="1" ht="31.5" x14ac:dyDescent="0.25">
      <c r="A8" s="25">
        <v>1</v>
      </c>
      <c r="B8" s="78" t="s">
        <v>141</v>
      </c>
      <c r="C8" s="29" t="s">
        <v>0</v>
      </c>
      <c r="D8" s="19">
        <v>14</v>
      </c>
      <c r="E8" s="25" t="s">
        <v>1</v>
      </c>
      <c r="F8" s="19">
        <v>12</v>
      </c>
      <c r="G8" s="79" t="s">
        <v>0</v>
      </c>
      <c r="H8" s="80">
        <f>D8/F8*100</f>
        <v>116.66666666666667</v>
      </c>
      <c r="I8" s="25"/>
      <c r="J8" s="53">
        <v>85</v>
      </c>
      <c r="K8" s="53">
        <v>85</v>
      </c>
      <c r="L8" s="81">
        <f>J8/K8*100</f>
        <v>100</v>
      </c>
      <c r="M8" s="53" t="s">
        <v>197</v>
      </c>
      <c r="N8" s="82"/>
      <c r="O8" s="76"/>
      <c r="P8" s="76"/>
      <c r="Q8" s="76"/>
      <c r="R8" s="76"/>
      <c r="S8" s="76"/>
      <c r="T8" s="76"/>
      <c r="U8" s="76"/>
      <c r="V8" s="76"/>
    </row>
    <row r="9" spans="1:22" s="77" customFormat="1" ht="15.75" x14ac:dyDescent="0.25">
      <c r="A9" s="25">
        <v>2</v>
      </c>
      <c r="B9" s="78" t="s">
        <v>115</v>
      </c>
      <c r="C9" s="29" t="s">
        <v>0</v>
      </c>
      <c r="D9" s="19">
        <v>32</v>
      </c>
      <c r="E9" s="25" t="s">
        <v>1</v>
      </c>
      <c r="F9" s="19">
        <v>30</v>
      </c>
      <c r="G9" s="29" t="s">
        <v>0</v>
      </c>
      <c r="H9" s="80">
        <f t="shared" ref="H9:H14" si="0">D9/F9*100</f>
        <v>106.66666666666667</v>
      </c>
      <c r="I9" s="25"/>
      <c r="J9" s="83"/>
      <c r="K9" s="83"/>
      <c r="L9" s="84"/>
      <c r="M9" s="83"/>
      <c r="N9" s="82"/>
      <c r="O9" s="76"/>
      <c r="P9" s="76"/>
      <c r="Q9" s="76"/>
      <c r="R9" s="76"/>
      <c r="S9" s="76"/>
      <c r="T9" s="76"/>
      <c r="U9" s="76"/>
      <c r="V9" s="76"/>
    </row>
    <row r="10" spans="1:22" s="77" customFormat="1" ht="15.75" x14ac:dyDescent="0.25">
      <c r="A10" s="25">
        <v>3</v>
      </c>
      <c r="B10" s="78" t="s">
        <v>116</v>
      </c>
      <c r="C10" s="29" t="s">
        <v>0</v>
      </c>
      <c r="D10" s="19">
        <v>265</v>
      </c>
      <c r="E10" s="25" t="s">
        <v>1</v>
      </c>
      <c r="F10" s="19">
        <v>260</v>
      </c>
      <c r="G10" s="29" t="s">
        <v>0</v>
      </c>
      <c r="H10" s="80">
        <f t="shared" si="0"/>
        <v>101.92307692307692</v>
      </c>
      <c r="I10" s="20"/>
      <c r="J10" s="83"/>
      <c r="K10" s="83"/>
      <c r="L10" s="84"/>
      <c r="M10" s="83"/>
      <c r="N10" s="76"/>
      <c r="O10" s="76"/>
      <c r="P10" s="76"/>
      <c r="Q10" s="76"/>
      <c r="R10" s="76"/>
      <c r="S10" s="76"/>
      <c r="T10" s="76"/>
      <c r="U10" s="76"/>
      <c r="V10" s="76"/>
    </row>
    <row r="11" spans="1:22" s="77" customFormat="1" ht="15.75" x14ac:dyDescent="0.25">
      <c r="A11" s="25">
        <v>4</v>
      </c>
      <c r="B11" s="78" t="s">
        <v>117</v>
      </c>
      <c r="C11" s="29" t="s">
        <v>0</v>
      </c>
      <c r="D11" s="19">
        <v>2</v>
      </c>
      <c r="E11" s="25" t="s">
        <v>1</v>
      </c>
      <c r="F11" s="19">
        <v>2</v>
      </c>
      <c r="G11" s="29" t="s">
        <v>0</v>
      </c>
      <c r="H11" s="80">
        <f t="shared" si="0"/>
        <v>100</v>
      </c>
      <c r="I11" s="20"/>
      <c r="J11" s="83"/>
      <c r="K11" s="83"/>
      <c r="L11" s="84"/>
      <c r="M11" s="83"/>
      <c r="N11" s="76"/>
      <c r="O11" s="76"/>
      <c r="P11" s="76"/>
      <c r="Q11" s="76"/>
      <c r="R11" s="76"/>
      <c r="S11" s="76"/>
      <c r="T11" s="76"/>
      <c r="U11" s="76"/>
      <c r="V11" s="76"/>
    </row>
    <row r="12" spans="1:22" s="77" customFormat="1" ht="31.5" x14ac:dyDescent="0.25">
      <c r="A12" s="25">
        <v>5</v>
      </c>
      <c r="B12" s="78" t="s">
        <v>118</v>
      </c>
      <c r="C12" s="29" t="s">
        <v>0</v>
      </c>
      <c r="D12" s="19">
        <v>0</v>
      </c>
      <c r="E12" s="25" t="s">
        <v>1</v>
      </c>
      <c r="F12" s="19">
        <v>1</v>
      </c>
      <c r="G12" s="29" t="s">
        <v>0</v>
      </c>
      <c r="H12" s="80">
        <f t="shared" si="0"/>
        <v>0</v>
      </c>
      <c r="I12" s="20"/>
      <c r="J12" s="83"/>
      <c r="K12" s="83"/>
      <c r="L12" s="84"/>
      <c r="M12" s="83"/>
      <c r="N12" s="76"/>
      <c r="O12" s="76"/>
      <c r="P12" s="76"/>
      <c r="Q12" s="76"/>
      <c r="R12" s="76"/>
      <c r="S12" s="76"/>
      <c r="T12" s="76"/>
      <c r="U12" s="76"/>
      <c r="V12" s="76"/>
    </row>
    <row r="13" spans="1:22" s="77" customFormat="1" ht="15.75" x14ac:dyDescent="0.25">
      <c r="A13" s="25">
        <v>6</v>
      </c>
      <c r="B13" s="78" t="s">
        <v>138</v>
      </c>
      <c r="C13" s="29"/>
      <c r="D13" s="19">
        <v>1002</v>
      </c>
      <c r="E13" s="25" t="s">
        <v>1</v>
      </c>
      <c r="F13" s="19">
        <v>2500</v>
      </c>
      <c r="G13" s="29" t="s">
        <v>0</v>
      </c>
      <c r="H13" s="80">
        <f t="shared" si="0"/>
        <v>40.08</v>
      </c>
      <c r="I13" s="20"/>
      <c r="J13" s="83"/>
      <c r="K13" s="83"/>
      <c r="L13" s="84"/>
      <c r="M13" s="83"/>
      <c r="N13" s="76"/>
      <c r="O13" s="76"/>
      <c r="P13" s="76"/>
      <c r="Q13" s="76"/>
      <c r="R13" s="76"/>
      <c r="S13" s="76"/>
      <c r="T13" s="76"/>
      <c r="U13" s="76"/>
      <c r="V13" s="76"/>
    </row>
    <row r="14" spans="1:22" s="77" customFormat="1" ht="31.5" customHeight="1" x14ac:dyDescent="0.25">
      <c r="A14" s="25">
        <v>7</v>
      </c>
      <c r="B14" s="21" t="s">
        <v>119</v>
      </c>
      <c r="C14" s="20"/>
      <c r="D14" s="19">
        <v>312</v>
      </c>
      <c r="E14" s="25" t="s">
        <v>1</v>
      </c>
      <c r="F14" s="19">
        <v>270</v>
      </c>
      <c r="G14" s="29" t="s">
        <v>0</v>
      </c>
      <c r="H14" s="80">
        <f t="shared" si="0"/>
        <v>115.55555555555554</v>
      </c>
      <c r="I14" s="20"/>
      <c r="J14" s="64"/>
      <c r="K14" s="64"/>
      <c r="L14" s="85"/>
      <c r="M14" s="64"/>
      <c r="N14" s="76"/>
      <c r="O14" s="76"/>
      <c r="P14" s="76"/>
      <c r="Q14" s="76"/>
      <c r="R14" s="76"/>
      <c r="S14" s="76"/>
      <c r="T14" s="76"/>
      <c r="U14" s="76"/>
      <c r="V14" s="76"/>
    </row>
    <row r="15" spans="1:22" s="77" customFormat="1" ht="15.75" x14ac:dyDescent="0.25">
      <c r="A15" s="63" t="s">
        <v>61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7"/>
      <c r="N15" s="76"/>
      <c r="O15" s="76"/>
      <c r="P15" s="76"/>
      <c r="Q15" s="76"/>
      <c r="R15" s="76"/>
      <c r="S15" s="76"/>
      <c r="T15" s="76"/>
      <c r="U15" s="76"/>
      <c r="V15" s="76"/>
    </row>
    <row r="16" spans="1:22" s="77" customFormat="1" ht="15.75" x14ac:dyDescent="0.25">
      <c r="A16" s="25">
        <v>8</v>
      </c>
      <c r="B16" s="88" t="s">
        <v>195</v>
      </c>
      <c r="C16" s="89"/>
      <c r="D16" s="27">
        <v>2</v>
      </c>
      <c r="E16" s="25" t="s">
        <v>1</v>
      </c>
      <c r="F16" s="27">
        <v>2</v>
      </c>
      <c r="G16" s="29" t="s">
        <v>0</v>
      </c>
      <c r="H16" s="30">
        <f>D16/F16*100</f>
        <v>100</v>
      </c>
      <c r="I16" s="89"/>
      <c r="J16" s="38">
        <v>210.6</v>
      </c>
      <c r="K16" s="38">
        <v>216</v>
      </c>
      <c r="L16" s="44">
        <v>100</v>
      </c>
      <c r="M16" s="53" t="s">
        <v>198</v>
      </c>
      <c r="N16" s="76"/>
      <c r="O16" s="76"/>
      <c r="P16" s="76"/>
      <c r="Q16" s="76"/>
      <c r="R16" s="76"/>
      <c r="S16" s="76"/>
      <c r="T16" s="76"/>
      <c r="U16" s="76"/>
      <c r="V16" s="76"/>
    </row>
    <row r="17" spans="1:22" s="77" customFormat="1" ht="31.5" x14ac:dyDescent="0.25">
      <c r="A17" s="25">
        <v>9</v>
      </c>
      <c r="B17" s="90" t="s">
        <v>196</v>
      </c>
      <c r="C17" s="89"/>
      <c r="D17" s="27">
        <v>850</v>
      </c>
      <c r="E17" s="25" t="s">
        <v>1</v>
      </c>
      <c r="F17" s="27">
        <v>850</v>
      </c>
      <c r="G17" s="29" t="s">
        <v>0</v>
      </c>
      <c r="H17" s="30">
        <f t="shared" ref="H17:H18" si="1">D17/F17*100</f>
        <v>100</v>
      </c>
      <c r="I17" s="89"/>
      <c r="J17" s="91"/>
      <c r="K17" s="91"/>
      <c r="L17" s="91"/>
      <c r="M17" s="92"/>
      <c r="N17" s="76"/>
      <c r="O17" s="76"/>
      <c r="P17" s="76"/>
      <c r="Q17" s="76"/>
      <c r="R17" s="76"/>
      <c r="S17" s="76"/>
      <c r="T17" s="76"/>
      <c r="U17" s="76"/>
      <c r="V17" s="76"/>
    </row>
    <row r="18" spans="1:22" s="77" customFormat="1" ht="28.5" customHeight="1" x14ac:dyDescent="0.25">
      <c r="A18" s="93">
        <v>10</v>
      </c>
      <c r="B18" s="88" t="s">
        <v>88</v>
      </c>
      <c r="C18" s="25" t="s">
        <v>0</v>
      </c>
      <c r="D18" s="25">
        <v>2</v>
      </c>
      <c r="E18" s="25" t="s">
        <v>1</v>
      </c>
      <c r="F18" s="25">
        <v>2</v>
      </c>
      <c r="G18" s="29" t="s">
        <v>0</v>
      </c>
      <c r="H18" s="30">
        <f t="shared" si="1"/>
        <v>100</v>
      </c>
      <c r="I18" s="94"/>
      <c r="J18" s="91"/>
      <c r="K18" s="91"/>
      <c r="L18" s="91"/>
      <c r="M18" s="95"/>
      <c r="N18" s="76"/>
      <c r="O18" s="76"/>
      <c r="P18" s="76"/>
      <c r="Q18" s="76"/>
      <c r="R18" s="76"/>
      <c r="S18" s="76"/>
      <c r="T18" s="76"/>
      <c r="U18" s="76"/>
      <c r="V18" s="76"/>
    </row>
    <row r="19" spans="1:22" x14ac:dyDescent="0.25">
      <c r="A19" s="51" t="s">
        <v>292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1"/>
    </row>
    <row r="20" spans="1:22" s="77" customFormat="1" ht="15" customHeight="1" x14ac:dyDescent="0.25">
      <c r="A20" s="93">
        <v>11</v>
      </c>
      <c r="B20" s="20" t="s">
        <v>201</v>
      </c>
      <c r="C20" s="25" t="s">
        <v>0</v>
      </c>
      <c r="D20" s="25">
        <v>31.3</v>
      </c>
      <c r="E20" s="25" t="s">
        <v>1</v>
      </c>
      <c r="F20" s="96">
        <v>15</v>
      </c>
      <c r="G20" s="25" t="s">
        <v>0</v>
      </c>
      <c r="H20" s="30">
        <f>F20/D20*100</f>
        <v>47.923322683706068</v>
      </c>
      <c r="I20" s="30"/>
      <c r="J20" s="39">
        <v>7833.1</v>
      </c>
      <c r="K20" s="39">
        <v>8628</v>
      </c>
      <c r="L20" s="41">
        <f>J20/K20*100</f>
        <v>90.786972647195185</v>
      </c>
      <c r="M20" s="39" t="s">
        <v>15</v>
      </c>
      <c r="N20" s="76"/>
      <c r="O20" s="76"/>
      <c r="P20" s="76"/>
      <c r="Q20" s="76"/>
      <c r="R20" s="76"/>
      <c r="S20" s="76"/>
      <c r="T20" s="76"/>
      <c r="U20" s="76"/>
      <c r="V20" s="76"/>
    </row>
    <row r="21" spans="1:22" s="77" customFormat="1" ht="31.5" x14ac:dyDescent="0.25">
      <c r="A21" s="93">
        <v>12</v>
      </c>
      <c r="B21" s="20" t="s">
        <v>200</v>
      </c>
      <c r="C21" s="25" t="s">
        <v>0</v>
      </c>
      <c r="D21" s="25">
        <v>26</v>
      </c>
      <c r="E21" s="25" t="s">
        <v>1</v>
      </c>
      <c r="F21" s="25">
        <v>24</v>
      </c>
      <c r="G21" s="25" t="s">
        <v>0</v>
      </c>
      <c r="H21" s="30">
        <f t="shared" ref="H21:H27" si="2">F21/D21*100</f>
        <v>92.307692307692307</v>
      </c>
      <c r="I21" s="30"/>
      <c r="J21" s="40"/>
      <c r="K21" s="40"/>
      <c r="L21" s="42"/>
      <c r="M21" s="40"/>
      <c r="N21" s="76"/>
      <c r="O21" s="76"/>
      <c r="P21" s="76"/>
      <c r="Q21" s="76"/>
      <c r="R21" s="76"/>
      <c r="S21" s="76"/>
      <c r="T21" s="76"/>
      <c r="U21" s="76"/>
      <c r="V21" s="76"/>
    </row>
    <row r="22" spans="1:22" s="77" customFormat="1" ht="31.5" x14ac:dyDescent="0.25">
      <c r="A22" s="93">
        <v>13</v>
      </c>
      <c r="B22" s="20" t="s">
        <v>202</v>
      </c>
      <c r="C22" s="25" t="s">
        <v>0</v>
      </c>
      <c r="D22" s="25">
        <v>10</v>
      </c>
      <c r="E22" s="25" t="s">
        <v>1</v>
      </c>
      <c r="F22" s="25">
        <v>10</v>
      </c>
      <c r="G22" s="25" t="s">
        <v>0</v>
      </c>
      <c r="H22" s="30">
        <f t="shared" si="2"/>
        <v>100</v>
      </c>
      <c r="I22" s="30"/>
      <c r="J22" s="40"/>
      <c r="K22" s="40"/>
      <c r="L22" s="42"/>
      <c r="M22" s="40"/>
      <c r="N22" s="76"/>
      <c r="O22" s="76"/>
      <c r="P22" s="76"/>
      <c r="Q22" s="76"/>
      <c r="R22" s="76"/>
      <c r="S22" s="76"/>
      <c r="T22" s="76"/>
      <c r="U22" s="76"/>
      <c r="V22" s="76"/>
    </row>
    <row r="23" spans="1:22" s="77" customFormat="1" ht="31.5" x14ac:dyDescent="0.25">
      <c r="A23" s="93">
        <v>14</v>
      </c>
      <c r="B23" s="20" t="s">
        <v>203</v>
      </c>
      <c r="C23" s="25" t="s">
        <v>0</v>
      </c>
      <c r="D23" s="25">
        <v>53</v>
      </c>
      <c r="E23" s="25" t="s">
        <v>1</v>
      </c>
      <c r="F23" s="25">
        <v>50</v>
      </c>
      <c r="G23" s="25" t="s">
        <v>0</v>
      </c>
      <c r="H23" s="30">
        <f t="shared" si="2"/>
        <v>94.339622641509436</v>
      </c>
      <c r="I23" s="30"/>
      <c r="J23" s="40"/>
      <c r="K23" s="40"/>
      <c r="L23" s="42"/>
      <c r="M23" s="40"/>
      <c r="N23" s="76"/>
      <c r="O23" s="76"/>
      <c r="P23" s="76"/>
      <c r="Q23" s="76"/>
      <c r="R23" s="76"/>
      <c r="S23" s="76"/>
      <c r="T23" s="76"/>
      <c r="U23" s="76"/>
      <c r="V23" s="76"/>
    </row>
    <row r="24" spans="1:22" s="77" customFormat="1" ht="15.75" x14ac:dyDescent="0.25">
      <c r="A24" s="93">
        <v>15</v>
      </c>
      <c r="B24" s="20" t="s">
        <v>204</v>
      </c>
      <c r="C24" s="25" t="s">
        <v>0</v>
      </c>
      <c r="D24" s="25">
        <v>4.57</v>
      </c>
      <c r="E24" s="25" t="s">
        <v>1</v>
      </c>
      <c r="F24" s="25">
        <v>4.5</v>
      </c>
      <c r="G24" s="25" t="s">
        <v>0</v>
      </c>
      <c r="H24" s="30">
        <f t="shared" si="2"/>
        <v>98.468271334792107</v>
      </c>
      <c r="I24" s="30"/>
      <c r="J24" s="40"/>
      <c r="K24" s="40"/>
      <c r="L24" s="42"/>
      <c r="M24" s="40"/>
      <c r="N24" s="76"/>
      <c r="O24" s="76"/>
      <c r="P24" s="76"/>
      <c r="Q24" s="76"/>
      <c r="R24" s="76"/>
      <c r="S24" s="76"/>
      <c r="T24" s="76"/>
      <c r="U24" s="76"/>
      <c r="V24" s="76"/>
    </row>
    <row r="25" spans="1:22" s="77" customFormat="1" ht="15.75" x14ac:dyDescent="0.25">
      <c r="A25" s="93">
        <v>16</v>
      </c>
      <c r="B25" s="20" t="s">
        <v>205</v>
      </c>
      <c r="C25" s="25" t="s">
        <v>0</v>
      </c>
      <c r="D25" s="25">
        <v>2</v>
      </c>
      <c r="E25" s="25" t="s">
        <v>1</v>
      </c>
      <c r="F25" s="25">
        <v>0</v>
      </c>
      <c r="G25" s="25" t="s">
        <v>0</v>
      </c>
      <c r="H25" s="30">
        <f t="shared" si="2"/>
        <v>0</v>
      </c>
      <c r="I25" s="30"/>
      <c r="J25" s="40"/>
      <c r="K25" s="40"/>
      <c r="L25" s="42"/>
      <c r="M25" s="40"/>
      <c r="N25" s="76"/>
      <c r="O25" s="76"/>
      <c r="P25" s="76"/>
      <c r="Q25" s="76"/>
      <c r="R25" s="76"/>
      <c r="S25" s="76"/>
      <c r="T25" s="76"/>
      <c r="U25" s="76"/>
      <c r="V25" s="76"/>
    </row>
    <row r="26" spans="1:22" s="77" customFormat="1" ht="78.75" x14ac:dyDescent="0.25">
      <c r="A26" s="93">
        <v>17</v>
      </c>
      <c r="B26" s="21" t="s">
        <v>206</v>
      </c>
      <c r="C26" s="25"/>
      <c r="D26" s="25">
        <v>11</v>
      </c>
      <c r="E26" s="25" t="s">
        <v>1</v>
      </c>
      <c r="F26" s="25">
        <v>10</v>
      </c>
      <c r="G26" s="25" t="s">
        <v>0</v>
      </c>
      <c r="H26" s="30">
        <f t="shared" si="2"/>
        <v>90.909090909090907</v>
      </c>
      <c r="I26" s="30"/>
      <c r="J26" s="40"/>
      <c r="K26" s="40"/>
      <c r="L26" s="42"/>
      <c r="M26" s="40"/>
      <c r="N26" s="76"/>
      <c r="O26" s="76"/>
      <c r="P26" s="76"/>
      <c r="Q26" s="76"/>
      <c r="R26" s="76"/>
      <c r="S26" s="76"/>
      <c r="T26" s="76"/>
      <c r="U26" s="76"/>
      <c r="V26" s="76"/>
    </row>
    <row r="27" spans="1:22" s="77" customFormat="1" ht="15.75" x14ac:dyDescent="0.25">
      <c r="A27" s="93">
        <v>18</v>
      </c>
      <c r="B27" s="20" t="s">
        <v>207</v>
      </c>
      <c r="C27" s="25"/>
      <c r="D27" s="25">
        <v>1000</v>
      </c>
      <c r="E27" s="25" t="s">
        <v>1</v>
      </c>
      <c r="F27" s="25">
        <v>1000</v>
      </c>
      <c r="G27" s="25" t="s">
        <v>0</v>
      </c>
      <c r="H27" s="30">
        <f t="shared" si="2"/>
        <v>100</v>
      </c>
      <c r="I27" s="30"/>
      <c r="J27" s="40"/>
      <c r="K27" s="40"/>
      <c r="L27" s="42"/>
      <c r="M27" s="40"/>
      <c r="N27" s="76"/>
      <c r="O27" s="76"/>
      <c r="P27" s="76"/>
      <c r="Q27" s="76"/>
      <c r="R27" s="76"/>
      <c r="S27" s="76"/>
      <c r="T27" s="76"/>
      <c r="U27" s="76"/>
      <c r="V27" s="76"/>
    </row>
    <row r="28" spans="1:22" ht="54" customHeight="1" x14ac:dyDescent="0.25">
      <c r="A28" s="51" t="s">
        <v>120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22"/>
    </row>
    <row r="29" spans="1:22" s="77" customFormat="1" ht="15.75" x14ac:dyDescent="0.25">
      <c r="A29" s="93">
        <v>19</v>
      </c>
      <c r="B29" s="97" t="s">
        <v>86</v>
      </c>
      <c r="C29" s="25" t="s">
        <v>0</v>
      </c>
      <c r="D29" s="25">
        <v>3</v>
      </c>
      <c r="E29" s="25"/>
      <c r="F29" s="25">
        <v>3</v>
      </c>
      <c r="G29" s="25"/>
      <c r="H29" s="30">
        <f>D29/F29*100</f>
        <v>100</v>
      </c>
      <c r="I29" s="30"/>
      <c r="J29" s="53">
        <v>84.8</v>
      </c>
      <c r="K29" s="53">
        <v>84.8</v>
      </c>
      <c r="L29" s="98">
        <f>J29/K29*100</f>
        <v>100</v>
      </c>
      <c r="M29" s="53" t="s">
        <v>15</v>
      </c>
      <c r="N29" s="76"/>
      <c r="O29" s="76"/>
      <c r="P29" s="76"/>
      <c r="Q29" s="76"/>
      <c r="R29" s="76"/>
      <c r="S29" s="76"/>
      <c r="T29" s="76"/>
      <c r="U29" s="76"/>
      <c r="V29" s="76"/>
    </row>
    <row r="30" spans="1:22" s="77" customFormat="1" ht="15.75" x14ac:dyDescent="0.25">
      <c r="A30" s="93">
        <f>A29+1</f>
        <v>20</v>
      </c>
      <c r="B30" s="97" t="s">
        <v>87</v>
      </c>
      <c r="C30" s="25" t="s">
        <v>0</v>
      </c>
      <c r="D30" s="25">
        <v>1000</v>
      </c>
      <c r="E30" s="25"/>
      <c r="F30" s="25">
        <v>1000</v>
      </c>
      <c r="G30" s="25"/>
      <c r="H30" s="30">
        <f>D30/F30*100</f>
        <v>100</v>
      </c>
      <c r="I30" s="30"/>
      <c r="J30" s="83"/>
      <c r="K30" s="83"/>
      <c r="L30" s="99"/>
      <c r="M30" s="83"/>
      <c r="N30" s="76"/>
      <c r="O30" s="76"/>
      <c r="P30" s="76"/>
      <c r="Q30" s="76"/>
      <c r="R30" s="76"/>
      <c r="S30" s="76"/>
      <c r="T30" s="76"/>
      <c r="U30" s="76"/>
      <c r="V30" s="76"/>
    </row>
    <row r="31" spans="1:22" x14ac:dyDescent="0.25">
      <c r="A31" s="51" t="s">
        <v>293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22"/>
    </row>
    <row r="32" spans="1:22" s="77" customFormat="1" ht="31.5" x14ac:dyDescent="0.25">
      <c r="A32" s="93">
        <v>21</v>
      </c>
      <c r="B32" s="97" t="s">
        <v>92</v>
      </c>
      <c r="C32" s="25" t="s">
        <v>0</v>
      </c>
      <c r="D32" s="25">
        <v>120</v>
      </c>
      <c r="E32" s="25" t="s">
        <v>1</v>
      </c>
      <c r="F32" s="25">
        <v>120</v>
      </c>
      <c r="G32" s="25" t="s">
        <v>0</v>
      </c>
      <c r="H32" s="30">
        <f>D32/F32*100</f>
        <v>100</v>
      </c>
      <c r="I32" s="30"/>
      <c r="J32" s="38">
        <v>1564.5</v>
      </c>
      <c r="K32" s="38">
        <v>1881.3</v>
      </c>
      <c r="L32" s="44">
        <f>J32/K32*100</f>
        <v>83.16058044968905</v>
      </c>
      <c r="M32" s="53" t="s">
        <v>67</v>
      </c>
      <c r="N32" s="76"/>
      <c r="O32" s="76"/>
      <c r="P32" s="76"/>
      <c r="Q32" s="76"/>
      <c r="R32" s="76"/>
      <c r="S32" s="76"/>
      <c r="T32" s="76"/>
      <c r="U32" s="76"/>
      <c r="V32" s="76"/>
    </row>
    <row r="33" spans="1:22" s="77" customFormat="1" ht="31.5" x14ac:dyDescent="0.25">
      <c r="A33" s="93">
        <f>A32+1</f>
        <v>22</v>
      </c>
      <c r="B33" s="97" t="s">
        <v>28</v>
      </c>
      <c r="C33" s="25" t="s">
        <v>0</v>
      </c>
      <c r="D33" s="25">
        <v>32</v>
      </c>
      <c r="E33" s="25" t="s">
        <v>1</v>
      </c>
      <c r="F33" s="25">
        <v>50</v>
      </c>
      <c r="G33" s="25" t="s">
        <v>0</v>
      </c>
      <c r="H33" s="30">
        <f t="shared" ref="H33:H40" si="3">D33/F33*100</f>
        <v>64</v>
      </c>
      <c r="I33" s="30"/>
      <c r="J33" s="38"/>
      <c r="K33" s="38"/>
      <c r="L33" s="44"/>
      <c r="M33" s="83"/>
      <c r="N33" s="76"/>
      <c r="O33" s="76"/>
      <c r="P33" s="76"/>
      <c r="Q33" s="76"/>
      <c r="R33" s="76"/>
      <c r="S33" s="76"/>
      <c r="T33" s="76"/>
      <c r="U33" s="76"/>
      <c r="V33" s="76"/>
    </row>
    <row r="34" spans="1:22" s="77" customFormat="1" ht="42" customHeight="1" x14ac:dyDescent="0.25">
      <c r="A34" s="93">
        <f t="shared" ref="A34:A40" si="4">A33+1</f>
        <v>23</v>
      </c>
      <c r="B34" s="100" t="s">
        <v>121</v>
      </c>
      <c r="C34" s="25" t="s">
        <v>0</v>
      </c>
      <c r="D34" s="25">
        <v>65</v>
      </c>
      <c r="E34" s="25" t="s">
        <v>1</v>
      </c>
      <c r="F34" s="25">
        <v>65</v>
      </c>
      <c r="G34" s="25" t="s">
        <v>0</v>
      </c>
      <c r="H34" s="30">
        <f t="shared" si="3"/>
        <v>100</v>
      </c>
      <c r="I34" s="30"/>
      <c r="J34" s="38"/>
      <c r="K34" s="38"/>
      <c r="L34" s="44"/>
      <c r="M34" s="83"/>
      <c r="N34" s="76"/>
      <c r="O34" s="76"/>
      <c r="P34" s="76"/>
      <c r="Q34" s="76"/>
      <c r="R34" s="76"/>
      <c r="S34" s="76"/>
      <c r="T34" s="76"/>
      <c r="U34" s="76"/>
      <c r="V34" s="76"/>
    </row>
    <row r="35" spans="1:22" s="77" customFormat="1" ht="63" x14ac:dyDescent="0.25">
      <c r="A35" s="93">
        <f t="shared" si="4"/>
        <v>24</v>
      </c>
      <c r="B35" s="100" t="s">
        <v>122</v>
      </c>
      <c r="C35" s="25" t="s">
        <v>0</v>
      </c>
      <c r="D35" s="25">
        <v>446</v>
      </c>
      <c r="E35" s="25" t="s">
        <v>1</v>
      </c>
      <c r="F35" s="25">
        <v>337</v>
      </c>
      <c r="G35" s="25" t="s">
        <v>0</v>
      </c>
      <c r="H35" s="30">
        <f t="shared" si="3"/>
        <v>132.34421364985164</v>
      </c>
      <c r="I35" s="30"/>
      <c r="J35" s="38"/>
      <c r="K35" s="38"/>
      <c r="L35" s="44"/>
      <c r="M35" s="83"/>
      <c r="N35" s="76"/>
      <c r="O35" s="76"/>
      <c r="P35" s="76"/>
      <c r="Q35" s="76"/>
      <c r="R35" s="76"/>
      <c r="S35" s="76"/>
      <c r="T35" s="76"/>
      <c r="U35" s="76"/>
      <c r="V35" s="76"/>
    </row>
    <row r="36" spans="1:22" s="77" customFormat="1" ht="31.5" x14ac:dyDescent="0.25">
      <c r="A36" s="93">
        <f t="shared" si="4"/>
        <v>25</v>
      </c>
      <c r="B36" s="97" t="s">
        <v>29</v>
      </c>
      <c r="C36" s="25" t="s">
        <v>0</v>
      </c>
      <c r="D36" s="25">
        <v>105</v>
      </c>
      <c r="E36" s="25" t="s">
        <v>1</v>
      </c>
      <c r="F36" s="25">
        <v>99</v>
      </c>
      <c r="G36" s="25" t="s">
        <v>0</v>
      </c>
      <c r="H36" s="30">
        <f t="shared" si="3"/>
        <v>106.06060606060606</v>
      </c>
      <c r="I36" s="30"/>
      <c r="J36" s="38"/>
      <c r="K36" s="38"/>
      <c r="L36" s="44"/>
      <c r="M36" s="83"/>
      <c r="N36" s="76"/>
      <c r="O36" s="76"/>
      <c r="P36" s="76"/>
      <c r="Q36" s="76"/>
      <c r="R36" s="76"/>
      <c r="S36" s="76"/>
      <c r="T36" s="76"/>
      <c r="U36" s="76"/>
      <c r="V36" s="76"/>
    </row>
    <row r="37" spans="1:22" s="77" customFormat="1" ht="47.25" x14ac:dyDescent="0.25">
      <c r="A37" s="93">
        <f t="shared" si="4"/>
        <v>26</v>
      </c>
      <c r="B37" s="97" t="s">
        <v>30</v>
      </c>
      <c r="C37" s="25" t="s">
        <v>0</v>
      </c>
      <c r="D37" s="25">
        <v>0</v>
      </c>
      <c r="E37" s="25" t="s">
        <v>1</v>
      </c>
      <c r="F37" s="25">
        <v>1</v>
      </c>
      <c r="G37" s="25" t="s">
        <v>0</v>
      </c>
      <c r="H37" s="30">
        <f t="shared" si="3"/>
        <v>0</v>
      </c>
      <c r="I37" s="30"/>
      <c r="J37" s="38"/>
      <c r="K37" s="38"/>
      <c r="L37" s="44"/>
      <c r="M37" s="83"/>
      <c r="N37" s="76"/>
      <c r="O37" s="76"/>
      <c r="P37" s="76"/>
      <c r="Q37" s="76"/>
      <c r="R37" s="76"/>
      <c r="S37" s="76"/>
      <c r="T37" s="76"/>
      <c r="U37" s="76"/>
      <c r="V37" s="76"/>
    </row>
    <row r="38" spans="1:22" s="77" customFormat="1" ht="31.5" x14ac:dyDescent="0.25">
      <c r="A38" s="93">
        <f t="shared" si="4"/>
        <v>27</v>
      </c>
      <c r="B38" s="97" t="s">
        <v>31</v>
      </c>
      <c r="C38" s="25" t="s">
        <v>0</v>
      </c>
      <c r="D38" s="25">
        <v>0</v>
      </c>
      <c r="E38" s="25" t="s">
        <v>1</v>
      </c>
      <c r="F38" s="25">
        <v>1</v>
      </c>
      <c r="G38" s="25" t="s">
        <v>0</v>
      </c>
      <c r="H38" s="30">
        <f t="shared" si="3"/>
        <v>0</v>
      </c>
      <c r="I38" s="30"/>
      <c r="J38" s="38"/>
      <c r="K38" s="38"/>
      <c r="L38" s="44"/>
      <c r="M38" s="83"/>
      <c r="N38" s="76"/>
      <c r="O38" s="76"/>
      <c r="P38" s="76"/>
      <c r="Q38" s="76"/>
      <c r="R38" s="76"/>
      <c r="S38" s="76"/>
      <c r="T38" s="76"/>
      <c r="U38" s="76"/>
      <c r="V38" s="76"/>
    </row>
    <row r="39" spans="1:22" s="77" customFormat="1" ht="15.75" x14ac:dyDescent="0.25">
      <c r="A39" s="93">
        <f t="shared" si="4"/>
        <v>28</v>
      </c>
      <c r="B39" s="97" t="s">
        <v>32</v>
      </c>
      <c r="C39" s="25"/>
      <c r="D39" s="25">
        <v>12</v>
      </c>
      <c r="E39" s="25"/>
      <c r="F39" s="25">
        <v>13</v>
      </c>
      <c r="G39" s="25"/>
      <c r="H39" s="30">
        <f t="shared" si="3"/>
        <v>92.307692307692307</v>
      </c>
      <c r="I39" s="30"/>
      <c r="J39" s="38"/>
      <c r="K39" s="38"/>
      <c r="L39" s="44"/>
      <c r="M39" s="83"/>
      <c r="N39" s="76"/>
      <c r="O39" s="76"/>
      <c r="P39" s="76"/>
      <c r="Q39" s="76"/>
      <c r="R39" s="76"/>
      <c r="S39" s="76"/>
      <c r="T39" s="76"/>
      <c r="U39" s="76"/>
      <c r="V39" s="76"/>
    </row>
    <row r="40" spans="1:22" s="77" customFormat="1" ht="15.75" x14ac:dyDescent="0.25">
      <c r="A40" s="93">
        <f t="shared" si="4"/>
        <v>29</v>
      </c>
      <c r="B40" s="97" t="s">
        <v>33</v>
      </c>
      <c r="C40" s="25" t="s">
        <v>0</v>
      </c>
      <c r="D40" s="25">
        <v>2</v>
      </c>
      <c r="E40" s="25" t="s">
        <v>1</v>
      </c>
      <c r="F40" s="25">
        <v>1</v>
      </c>
      <c r="G40" s="25" t="s">
        <v>0</v>
      </c>
      <c r="H40" s="30">
        <f t="shared" si="3"/>
        <v>200</v>
      </c>
      <c r="I40" s="30"/>
      <c r="J40" s="38"/>
      <c r="K40" s="38"/>
      <c r="L40" s="44"/>
      <c r="M40" s="64"/>
      <c r="N40" s="76"/>
      <c r="O40" s="76"/>
      <c r="P40" s="76"/>
      <c r="Q40" s="76"/>
      <c r="R40" s="76"/>
      <c r="S40" s="76"/>
      <c r="T40" s="76"/>
      <c r="U40" s="76"/>
      <c r="V40" s="76"/>
    </row>
    <row r="41" spans="1:22" x14ac:dyDescent="0.25">
      <c r="A41" s="56" t="s">
        <v>139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24"/>
    </row>
    <row r="42" spans="1:22" s="77" customFormat="1" ht="47.25" x14ac:dyDescent="0.25">
      <c r="A42" s="93">
        <v>30</v>
      </c>
      <c r="B42" s="97" t="s">
        <v>66</v>
      </c>
      <c r="C42" s="25" t="s">
        <v>0</v>
      </c>
      <c r="D42" s="25">
        <v>100</v>
      </c>
      <c r="E42" s="25" t="s">
        <v>1</v>
      </c>
      <c r="F42" s="25">
        <v>100</v>
      </c>
      <c r="G42" s="25"/>
      <c r="H42" s="30">
        <f>D42/F42*100</f>
        <v>100</v>
      </c>
      <c r="I42" s="30"/>
      <c r="J42" s="38">
        <v>16.3</v>
      </c>
      <c r="K42" s="38">
        <v>16.3</v>
      </c>
      <c r="L42" s="44">
        <f>J42/K42*100</f>
        <v>100</v>
      </c>
      <c r="M42" s="38" t="s">
        <v>67</v>
      </c>
      <c r="N42" s="76"/>
      <c r="O42" s="76"/>
      <c r="P42" s="76"/>
      <c r="Q42" s="76"/>
      <c r="R42" s="76"/>
      <c r="S42" s="76"/>
      <c r="T42" s="76"/>
      <c r="U42" s="76"/>
      <c r="V42" s="76"/>
    </row>
    <row r="43" spans="1:22" s="77" customFormat="1" ht="31.5" x14ac:dyDescent="0.25">
      <c r="A43" s="93">
        <f>A42+1</f>
        <v>31</v>
      </c>
      <c r="B43" s="97" t="s">
        <v>18</v>
      </c>
      <c r="C43" s="25" t="s">
        <v>0</v>
      </c>
      <c r="D43" s="25">
        <v>200</v>
      </c>
      <c r="E43" s="25" t="s">
        <v>1</v>
      </c>
      <c r="F43" s="25">
        <v>200</v>
      </c>
      <c r="G43" s="25"/>
      <c r="H43" s="30">
        <f>D43/F43*100</f>
        <v>100</v>
      </c>
      <c r="I43" s="30"/>
      <c r="J43" s="38"/>
      <c r="K43" s="38"/>
      <c r="L43" s="44"/>
      <c r="M43" s="38"/>
      <c r="N43" s="76"/>
      <c r="O43" s="76"/>
      <c r="P43" s="76"/>
      <c r="Q43" s="76"/>
      <c r="R43" s="76"/>
      <c r="S43" s="76"/>
      <c r="T43" s="76"/>
      <c r="U43" s="76"/>
      <c r="V43" s="76"/>
    </row>
    <row r="44" spans="1:22" s="77" customFormat="1" ht="31.5" x14ac:dyDescent="0.25">
      <c r="A44" s="93">
        <f>A43+1</f>
        <v>32</v>
      </c>
      <c r="B44" s="97" t="s">
        <v>34</v>
      </c>
      <c r="C44" s="25" t="s">
        <v>0</v>
      </c>
      <c r="D44" s="25">
        <v>4</v>
      </c>
      <c r="E44" s="25" t="s">
        <v>1</v>
      </c>
      <c r="F44" s="25">
        <v>4</v>
      </c>
      <c r="G44" s="25"/>
      <c r="H44" s="30">
        <f>D44/F44*100</f>
        <v>100</v>
      </c>
      <c r="I44" s="30"/>
      <c r="J44" s="38"/>
      <c r="K44" s="38"/>
      <c r="L44" s="44"/>
      <c r="M44" s="38"/>
      <c r="N44" s="76"/>
      <c r="O44" s="76"/>
      <c r="P44" s="76"/>
      <c r="Q44" s="76"/>
      <c r="R44" s="76"/>
      <c r="S44" s="76"/>
      <c r="T44" s="76"/>
      <c r="U44" s="76"/>
      <c r="V44" s="76"/>
    </row>
    <row r="45" spans="1:22" x14ac:dyDescent="0.25">
      <c r="A45" s="51" t="s">
        <v>123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22"/>
    </row>
    <row r="46" spans="1:22" s="77" customFormat="1" ht="31.5" x14ac:dyDescent="0.25">
      <c r="A46" s="93">
        <v>33</v>
      </c>
      <c r="B46" s="97" t="s">
        <v>124</v>
      </c>
      <c r="C46" s="25" t="s">
        <v>0</v>
      </c>
      <c r="D46" s="25">
        <v>20</v>
      </c>
      <c r="E46" s="25" t="s">
        <v>1</v>
      </c>
      <c r="F46" s="25">
        <v>20</v>
      </c>
      <c r="G46" s="25" t="s">
        <v>0</v>
      </c>
      <c r="H46" s="30">
        <f>D46/F46*100</f>
        <v>100</v>
      </c>
      <c r="I46" s="30"/>
      <c r="J46" s="38">
        <v>50296.3</v>
      </c>
      <c r="K46" s="38">
        <v>50296.3</v>
      </c>
      <c r="L46" s="44">
        <f>J46/K46*100</f>
        <v>100</v>
      </c>
      <c r="M46" s="38" t="s">
        <v>97</v>
      </c>
      <c r="N46" s="76"/>
      <c r="O46" s="76"/>
      <c r="P46" s="76"/>
      <c r="Q46" s="76"/>
      <c r="R46" s="76"/>
      <c r="S46" s="76"/>
      <c r="T46" s="76"/>
      <c r="U46" s="76"/>
      <c r="V46" s="76"/>
    </row>
    <row r="47" spans="1:22" s="77" customFormat="1" ht="31.5" x14ac:dyDescent="0.25">
      <c r="A47" s="93">
        <f t="shared" ref="A47:A51" si="5">A46+1</f>
        <v>34</v>
      </c>
      <c r="B47" s="97" t="s">
        <v>125</v>
      </c>
      <c r="C47" s="25" t="s">
        <v>0</v>
      </c>
      <c r="D47" s="25">
        <v>3</v>
      </c>
      <c r="E47" s="25" t="s">
        <v>1</v>
      </c>
      <c r="F47" s="25">
        <v>3</v>
      </c>
      <c r="G47" s="25" t="s">
        <v>0</v>
      </c>
      <c r="H47" s="30">
        <f t="shared" ref="H47:H51" si="6">D47/F47*100</f>
        <v>100</v>
      </c>
      <c r="I47" s="30"/>
      <c r="J47" s="38"/>
      <c r="K47" s="38"/>
      <c r="L47" s="44"/>
      <c r="M47" s="38"/>
      <c r="N47" s="76"/>
      <c r="O47" s="76"/>
      <c r="P47" s="76"/>
      <c r="Q47" s="76"/>
      <c r="R47" s="76"/>
      <c r="S47" s="76"/>
      <c r="T47" s="76"/>
      <c r="U47" s="76"/>
      <c r="V47" s="76"/>
    </row>
    <row r="48" spans="1:22" s="77" customFormat="1" ht="31.5" x14ac:dyDescent="0.25">
      <c r="A48" s="93">
        <f t="shared" si="5"/>
        <v>35</v>
      </c>
      <c r="B48" s="97" t="s">
        <v>126</v>
      </c>
      <c r="C48" s="25" t="s">
        <v>0</v>
      </c>
      <c r="D48" s="25">
        <v>101.3</v>
      </c>
      <c r="E48" s="25" t="s">
        <v>1</v>
      </c>
      <c r="F48" s="25">
        <v>100</v>
      </c>
      <c r="G48" s="25" t="s">
        <v>0</v>
      </c>
      <c r="H48" s="30">
        <f t="shared" si="6"/>
        <v>101.29999999999998</v>
      </c>
      <c r="I48" s="30"/>
      <c r="J48" s="38"/>
      <c r="K48" s="38"/>
      <c r="L48" s="44"/>
      <c r="M48" s="38"/>
      <c r="N48" s="76"/>
      <c r="O48" s="76"/>
      <c r="P48" s="76"/>
      <c r="Q48" s="76"/>
      <c r="R48" s="76"/>
      <c r="S48" s="76"/>
      <c r="T48" s="76"/>
      <c r="U48" s="76"/>
      <c r="V48" s="76"/>
    </row>
    <row r="49" spans="1:22" s="77" customFormat="1" ht="31.5" x14ac:dyDescent="0.25">
      <c r="A49" s="93">
        <f t="shared" si="5"/>
        <v>36</v>
      </c>
      <c r="B49" s="97" t="s">
        <v>127</v>
      </c>
      <c r="C49" s="25" t="s">
        <v>0</v>
      </c>
      <c r="D49" s="25">
        <v>99.6</v>
      </c>
      <c r="E49" s="25" t="s">
        <v>1</v>
      </c>
      <c r="F49" s="25">
        <v>98</v>
      </c>
      <c r="G49" s="25" t="s">
        <v>0</v>
      </c>
      <c r="H49" s="30">
        <f t="shared" si="6"/>
        <v>101.63265306122449</v>
      </c>
      <c r="I49" s="30"/>
      <c r="J49" s="38"/>
      <c r="K49" s="38"/>
      <c r="L49" s="44"/>
      <c r="M49" s="38"/>
      <c r="N49" s="76"/>
      <c r="O49" s="76"/>
      <c r="P49" s="76"/>
      <c r="Q49" s="76"/>
      <c r="R49" s="76"/>
      <c r="S49" s="76"/>
      <c r="T49" s="76"/>
      <c r="U49" s="76"/>
      <c r="V49" s="76"/>
    </row>
    <row r="50" spans="1:22" s="77" customFormat="1" ht="47.25" x14ac:dyDescent="0.25">
      <c r="A50" s="93">
        <f>A49+1</f>
        <v>37</v>
      </c>
      <c r="B50" s="97" t="s">
        <v>128</v>
      </c>
      <c r="C50" s="25" t="s">
        <v>0</v>
      </c>
      <c r="D50" s="25">
        <v>2</v>
      </c>
      <c r="E50" s="25" t="s">
        <v>1</v>
      </c>
      <c r="F50" s="25">
        <v>2</v>
      </c>
      <c r="G50" s="25" t="s">
        <v>0</v>
      </c>
      <c r="H50" s="30">
        <f t="shared" si="6"/>
        <v>100</v>
      </c>
      <c r="I50" s="30"/>
      <c r="J50" s="38"/>
      <c r="K50" s="38"/>
      <c r="L50" s="44"/>
      <c r="M50" s="38"/>
      <c r="N50" s="76"/>
      <c r="O50" s="76"/>
      <c r="P50" s="76"/>
      <c r="Q50" s="76"/>
      <c r="R50" s="76"/>
      <c r="S50" s="76"/>
      <c r="T50" s="76"/>
      <c r="U50" s="76"/>
      <c r="V50" s="76"/>
    </row>
    <row r="51" spans="1:22" s="77" customFormat="1" ht="31.5" x14ac:dyDescent="0.25">
      <c r="A51" s="93">
        <f t="shared" si="5"/>
        <v>38</v>
      </c>
      <c r="B51" s="97" t="s">
        <v>129</v>
      </c>
      <c r="C51" s="25"/>
      <c r="D51" s="25">
        <v>6</v>
      </c>
      <c r="E51" s="25" t="s">
        <v>1</v>
      </c>
      <c r="F51" s="25">
        <v>6</v>
      </c>
      <c r="G51" s="25" t="s">
        <v>0</v>
      </c>
      <c r="H51" s="30">
        <f t="shared" si="6"/>
        <v>100</v>
      </c>
      <c r="I51" s="30"/>
      <c r="J51" s="38"/>
      <c r="K51" s="38"/>
      <c r="L51" s="44"/>
      <c r="M51" s="38"/>
      <c r="N51" s="76"/>
      <c r="O51" s="76"/>
      <c r="P51" s="76"/>
      <c r="Q51" s="76"/>
      <c r="R51" s="76"/>
      <c r="S51" s="76"/>
      <c r="T51" s="76"/>
      <c r="U51" s="76"/>
      <c r="V51" s="76"/>
    </row>
    <row r="52" spans="1:22" x14ac:dyDescent="0.25">
      <c r="A52" s="51" t="s">
        <v>140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22"/>
    </row>
    <row r="53" spans="1:22" s="77" customFormat="1" ht="31.5" x14ac:dyDescent="0.25">
      <c r="A53" s="93">
        <v>39</v>
      </c>
      <c r="B53" s="97" t="s">
        <v>208</v>
      </c>
      <c r="C53" s="25" t="s">
        <v>0</v>
      </c>
      <c r="D53" s="25">
        <v>40</v>
      </c>
      <c r="E53" s="25" t="s">
        <v>1</v>
      </c>
      <c r="F53" s="25">
        <v>40</v>
      </c>
      <c r="G53" s="25"/>
      <c r="H53" s="30">
        <f>D53/F53*100</f>
        <v>100</v>
      </c>
      <c r="I53" s="30"/>
      <c r="J53" s="38">
        <v>135467.6</v>
      </c>
      <c r="K53" s="38">
        <v>137145.60000000001</v>
      </c>
      <c r="L53" s="44">
        <f>J53/K53*100</f>
        <v>98.776482803677254</v>
      </c>
      <c r="M53" s="38" t="s">
        <v>97</v>
      </c>
      <c r="N53" s="76"/>
      <c r="O53" s="76"/>
      <c r="P53" s="76"/>
      <c r="Q53" s="76"/>
      <c r="R53" s="76"/>
      <c r="S53" s="76"/>
      <c r="T53" s="76"/>
      <c r="U53" s="76"/>
      <c r="V53" s="76"/>
    </row>
    <row r="54" spans="1:22" s="77" customFormat="1" ht="31.5" x14ac:dyDescent="0.25">
      <c r="A54" s="93">
        <f>A53+1</f>
        <v>40</v>
      </c>
      <c r="B54" s="101" t="s">
        <v>209</v>
      </c>
      <c r="C54" s="25" t="s">
        <v>0</v>
      </c>
      <c r="D54" s="25">
        <v>1700</v>
      </c>
      <c r="E54" s="25" t="s">
        <v>1</v>
      </c>
      <c r="F54" s="25">
        <v>1700</v>
      </c>
      <c r="G54" s="25"/>
      <c r="H54" s="30">
        <f t="shared" ref="H54:H65" si="7">D54/F54*100</f>
        <v>100</v>
      </c>
      <c r="I54" s="30"/>
      <c r="J54" s="38"/>
      <c r="K54" s="38"/>
      <c r="L54" s="44"/>
      <c r="M54" s="38"/>
      <c r="N54" s="76"/>
      <c r="O54" s="76"/>
      <c r="P54" s="76"/>
      <c r="Q54" s="76"/>
      <c r="R54" s="76"/>
      <c r="S54" s="76"/>
      <c r="T54" s="76"/>
      <c r="U54" s="76"/>
      <c r="V54" s="76"/>
    </row>
    <row r="55" spans="1:22" s="77" customFormat="1" ht="31.5" x14ac:dyDescent="0.25">
      <c r="A55" s="93">
        <f t="shared" ref="A55:A63" si="8">A54+1</f>
        <v>41</v>
      </c>
      <c r="B55" s="97" t="s">
        <v>210</v>
      </c>
      <c r="C55" s="25" t="s">
        <v>0</v>
      </c>
      <c r="D55" s="25">
        <v>2000</v>
      </c>
      <c r="E55" s="25" t="s">
        <v>1</v>
      </c>
      <c r="F55" s="25">
        <v>2000</v>
      </c>
      <c r="G55" s="25"/>
      <c r="H55" s="30">
        <f t="shared" si="7"/>
        <v>100</v>
      </c>
      <c r="I55" s="30"/>
      <c r="J55" s="38"/>
      <c r="K55" s="38"/>
      <c r="L55" s="44"/>
      <c r="M55" s="38"/>
      <c r="N55" s="76"/>
      <c r="O55" s="76"/>
      <c r="P55" s="76"/>
      <c r="Q55" s="76"/>
      <c r="R55" s="76"/>
      <c r="S55" s="76"/>
      <c r="T55" s="76"/>
      <c r="U55" s="76"/>
      <c r="V55" s="76"/>
    </row>
    <row r="56" spans="1:22" s="77" customFormat="1" ht="47.25" x14ac:dyDescent="0.25">
      <c r="A56" s="93">
        <f t="shared" si="8"/>
        <v>42</v>
      </c>
      <c r="B56" s="97" t="s">
        <v>211</v>
      </c>
      <c r="C56" s="25" t="s">
        <v>0</v>
      </c>
      <c r="D56" s="25">
        <v>7</v>
      </c>
      <c r="E56" s="25" t="s">
        <v>1</v>
      </c>
      <c r="F56" s="25">
        <v>7</v>
      </c>
      <c r="G56" s="25" t="s">
        <v>0</v>
      </c>
      <c r="H56" s="30">
        <f t="shared" si="7"/>
        <v>100</v>
      </c>
      <c r="I56" s="30"/>
      <c r="J56" s="38"/>
      <c r="K56" s="38"/>
      <c r="L56" s="44"/>
      <c r="M56" s="38"/>
      <c r="N56" s="76"/>
      <c r="O56" s="76"/>
      <c r="P56" s="76"/>
      <c r="Q56" s="76"/>
      <c r="R56" s="76"/>
      <c r="S56" s="76"/>
      <c r="T56" s="76"/>
      <c r="U56" s="76"/>
      <c r="V56" s="76"/>
    </row>
    <row r="57" spans="1:22" s="77" customFormat="1" ht="31.5" x14ac:dyDescent="0.25">
      <c r="A57" s="93">
        <f t="shared" si="8"/>
        <v>43</v>
      </c>
      <c r="B57" s="97" t="s">
        <v>212</v>
      </c>
      <c r="C57" s="25" t="s">
        <v>0</v>
      </c>
      <c r="D57" s="25">
        <v>4</v>
      </c>
      <c r="E57" s="25" t="s">
        <v>1</v>
      </c>
      <c r="F57" s="25">
        <v>4</v>
      </c>
      <c r="G57" s="25" t="s">
        <v>0</v>
      </c>
      <c r="H57" s="30">
        <f t="shared" si="7"/>
        <v>100</v>
      </c>
      <c r="I57" s="30"/>
      <c r="J57" s="38"/>
      <c r="K57" s="38"/>
      <c r="L57" s="44"/>
      <c r="M57" s="38"/>
      <c r="N57" s="76"/>
      <c r="O57" s="76"/>
      <c r="P57" s="76"/>
      <c r="Q57" s="76"/>
      <c r="R57" s="76"/>
      <c r="S57" s="76"/>
      <c r="T57" s="76"/>
      <c r="U57" s="76"/>
      <c r="V57" s="76"/>
    </row>
    <row r="58" spans="1:22" s="77" customFormat="1" ht="15.75" x14ac:dyDescent="0.25">
      <c r="A58" s="93">
        <f t="shared" si="8"/>
        <v>44</v>
      </c>
      <c r="B58" s="97" t="s">
        <v>213</v>
      </c>
      <c r="C58" s="25" t="s">
        <v>0</v>
      </c>
      <c r="D58" s="25">
        <v>14</v>
      </c>
      <c r="E58" s="25" t="s">
        <v>1</v>
      </c>
      <c r="F58" s="25">
        <v>14</v>
      </c>
      <c r="G58" s="25" t="s">
        <v>0</v>
      </c>
      <c r="H58" s="30">
        <f t="shared" si="7"/>
        <v>100</v>
      </c>
      <c r="I58" s="30"/>
      <c r="J58" s="38"/>
      <c r="K58" s="38"/>
      <c r="L58" s="44"/>
      <c r="M58" s="38"/>
      <c r="N58" s="76"/>
      <c r="O58" s="76"/>
      <c r="P58" s="76"/>
      <c r="Q58" s="76"/>
      <c r="R58" s="76"/>
      <c r="S58" s="76"/>
      <c r="T58" s="76"/>
      <c r="U58" s="76"/>
      <c r="V58" s="76"/>
    </row>
    <row r="59" spans="1:22" s="77" customFormat="1" ht="15.75" x14ac:dyDescent="0.25">
      <c r="A59" s="93">
        <f t="shared" si="8"/>
        <v>45</v>
      </c>
      <c r="B59" s="97" t="s">
        <v>214</v>
      </c>
      <c r="C59" s="25" t="s">
        <v>0</v>
      </c>
      <c r="D59" s="25">
        <v>1</v>
      </c>
      <c r="E59" s="25" t="s">
        <v>1</v>
      </c>
      <c r="F59" s="25">
        <v>1</v>
      </c>
      <c r="G59" s="25" t="s">
        <v>0</v>
      </c>
      <c r="H59" s="30">
        <f t="shared" si="7"/>
        <v>100</v>
      </c>
      <c r="I59" s="30"/>
      <c r="J59" s="38"/>
      <c r="K59" s="38"/>
      <c r="L59" s="44"/>
      <c r="M59" s="38"/>
      <c r="N59" s="76"/>
      <c r="O59" s="76"/>
      <c r="P59" s="76"/>
      <c r="Q59" s="76"/>
      <c r="R59" s="76"/>
      <c r="S59" s="76"/>
      <c r="T59" s="76"/>
      <c r="U59" s="76"/>
      <c r="V59" s="76"/>
    </row>
    <row r="60" spans="1:22" s="77" customFormat="1" ht="31.5" x14ac:dyDescent="0.25">
      <c r="A60" s="93">
        <f t="shared" si="8"/>
        <v>46</v>
      </c>
      <c r="B60" s="97" t="s">
        <v>215</v>
      </c>
      <c r="C60" s="25" t="s">
        <v>0</v>
      </c>
      <c r="D60" s="25">
        <v>6456.4</v>
      </c>
      <c r="E60" s="25" t="s">
        <v>1</v>
      </c>
      <c r="F60" s="25">
        <v>6456.4</v>
      </c>
      <c r="G60" s="25" t="s">
        <v>0</v>
      </c>
      <c r="H60" s="30">
        <f t="shared" si="7"/>
        <v>100</v>
      </c>
      <c r="I60" s="30"/>
      <c r="J60" s="38"/>
      <c r="K60" s="38"/>
      <c r="L60" s="44"/>
      <c r="M60" s="38"/>
      <c r="N60" s="76"/>
      <c r="O60" s="76"/>
      <c r="P60" s="76"/>
      <c r="Q60" s="76"/>
      <c r="R60" s="76"/>
      <c r="S60" s="76"/>
      <c r="T60" s="76"/>
      <c r="U60" s="76"/>
      <c r="V60" s="76"/>
    </row>
    <row r="61" spans="1:22" s="77" customFormat="1" ht="31.5" x14ac:dyDescent="0.25">
      <c r="A61" s="93">
        <f t="shared" si="8"/>
        <v>47</v>
      </c>
      <c r="B61" s="97" t="s">
        <v>216</v>
      </c>
      <c r="C61" s="25" t="s">
        <v>0</v>
      </c>
      <c r="D61" s="25">
        <v>375.6</v>
      </c>
      <c r="E61" s="25" t="s">
        <v>1</v>
      </c>
      <c r="F61" s="25">
        <v>375.6</v>
      </c>
      <c r="G61" s="25" t="s">
        <v>0</v>
      </c>
      <c r="H61" s="30">
        <f t="shared" si="7"/>
        <v>100</v>
      </c>
      <c r="I61" s="30"/>
      <c r="J61" s="38"/>
      <c r="K61" s="38"/>
      <c r="L61" s="44"/>
      <c r="M61" s="38"/>
      <c r="N61" s="76"/>
      <c r="O61" s="76"/>
      <c r="P61" s="76"/>
      <c r="Q61" s="76"/>
      <c r="R61" s="76"/>
      <c r="S61" s="76"/>
      <c r="T61" s="76"/>
      <c r="U61" s="76"/>
      <c r="V61" s="76"/>
    </row>
    <row r="62" spans="1:22" s="77" customFormat="1" ht="15.75" x14ac:dyDescent="0.25">
      <c r="A62" s="93">
        <f t="shared" si="8"/>
        <v>48</v>
      </c>
      <c r="B62" s="97" t="s">
        <v>217</v>
      </c>
      <c r="C62" s="25" t="s">
        <v>0</v>
      </c>
      <c r="D62" s="25">
        <v>118.2</v>
      </c>
      <c r="E62" s="25" t="s">
        <v>1</v>
      </c>
      <c r="F62" s="25">
        <v>118.2</v>
      </c>
      <c r="G62" s="25" t="s">
        <v>0</v>
      </c>
      <c r="H62" s="30">
        <f t="shared" si="7"/>
        <v>100</v>
      </c>
      <c r="I62" s="30"/>
      <c r="J62" s="38"/>
      <c r="K62" s="38"/>
      <c r="L62" s="44"/>
      <c r="M62" s="38"/>
      <c r="N62" s="76"/>
      <c r="O62" s="76"/>
      <c r="P62" s="76"/>
      <c r="Q62" s="76"/>
      <c r="R62" s="76"/>
      <c r="S62" s="76"/>
      <c r="T62" s="76"/>
      <c r="U62" s="76"/>
      <c r="V62" s="76"/>
    </row>
    <row r="63" spans="1:22" s="77" customFormat="1" ht="31.5" x14ac:dyDescent="0.25">
      <c r="A63" s="93">
        <f t="shared" si="8"/>
        <v>49</v>
      </c>
      <c r="B63" s="97" t="s">
        <v>218</v>
      </c>
      <c r="C63" s="25" t="s">
        <v>0</v>
      </c>
      <c r="D63" s="25">
        <v>109.9</v>
      </c>
      <c r="E63" s="25" t="s">
        <v>1</v>
      </c>
      <c r="F63" s="25">
        <v>109.9</v>
      </c>
      <c r="G63" s="25" t="s">
        <v>0</v>
      </c>
      <c r="H63" s="30">
        <f t="shared" si="7"/>
        <v>100</v>
      </c>
      <c r="I63" s="30"/>
      <c r="J63" s="38"/>
      <c r="K63" s="38"/>
      <c r="L63" s="44"/>
      <c r="M63" s="38"/>
      <c r="N63" s="76"/>
      <c r="O63" s="76"/>
      <c r="P63" s="76"/>
      <c r="Q63" s="76"/>
      <c r="R63" s="76"/>
      <c r="S63" s="76"/>
      <c r="T63" s="76"/>
      <c r="U63" s="76"/>
      <c r="V63" s="76"/>
    </row>
    <row r="64" spans="1:22" s="77" customFormat="1" ht="15.75" x14ac:dyDescent="0.25">
      <c r="A64" s="93">
        <v>51</v>
      </c>
      <c r="B64" s="97" t="s">
        <v>219</v>
      </c>
      <c r="C64" s="25" t="s">
        <v>0</v>
      </c>
      <c r="D64" s="25">
        <v>5</v>
      </c>
      <c r="E64" s="25" t="s">
        <v>1</v>
      </c>
      <c r="F64" s="25">
        <v>5</v>
      </c>
      <c r="G64" s="25"/>
      <c r="H64" s="30">
        <f t="shared" si="7"/>
        <v>100</v>
      </c>
      <c r="I64" s="30"/>
      <c r="J64" s="38"/>
      <c r="K64" s="38"/>
      <c r="L64" s="44"/>
      <c r="M64" s="38"/>
      <c r="N64" s="76"/>
      <c r="O64" s="76"/>
      <c r="P64" s="76"/>
      <c r="Q64" s="76"/>
      <c r="R64" s="76"/>
      <c r="S64" s="76"/>
      <c r="T64" s="76"/>
      <c r="U64" s="76"/>
      <c r="V64" s="76"/>
    </row>
    <row r="65" spans="1:22" s="77" customFormat="1" ht="47.25" x14ac:dyDescent="0.25">
      <c r="A65" s="93">
        <v>52</v>
      </c>
      <c r="B65" s="97" t="s">
        <v>220</v>
      </c>
      <c r="C65" s="25" t="s">
        <v>0</v>
      </c>
      <c r="D65" s="25">
        <v>36</v>
      </c>
      <c r="E65" s="25" t="s">
        <v>1</v>
      </c>
      <c r="F65" s="25">
        <v>36</v>
      </c>
      <c r="G65" s="25" t="s">
        <v>0</v>
      </c>
      <c r="H65" s="30">
        <f t="shared" si="7"/>
        <v>100</v>
      </c>
      <c r="I65" s="30"/>
      <c r="J65" s="38"/>
      <c r="K65" s="38"/>
      <c r="L65" s="44"/>
      <c r="M65" s="38"/>
      <c r="N65" s="76"/>
      <c r="O65" s="76"/>
      <c r="P65" s="76"/>
      <c r="Q65" s="76"/>
      <c r="R65" s="76"/>
      <c r="S65" s="76"/>
      <c r="T65" s="76"/>
      <c r="U65" s="76"/>
      <c r="V65" s="76"/>
    </row>
    <row r="66" spans="1:22" s="77" customFormat="1" ht="31.5" x14ac:dyDescent="0.25">
      <c r="A66" s="93">
        <v>53</v>
      </c>
      <c r="B66" s="97" t="s">
        <v>221</v>
      </c>
      <c r="C66" s="25" t="s">
        <v>0</v>
      </c>
      <c r="D66" s="25">
        <v>36</v>
      </c>
      <c r="E66" s="25" t="s">
        <v>1</v>
      </c>
      <c r="F66" s="25">
        <v>36</v>
      </c>
      <c r="G66" s="25" t="s">
        <v>0</v>
      </c>
      <c r="H66" s="30">
        <f>D66/F66*100</f>
        <v>100</v>
      </c>
      <c r="I66" s="30"/>
      <c r="J66" s="38"/>
      <c r="K66" s="38"/>
      <c r="L66" s="44"/>
      <c r="M66" s="38"/>
      <c r="N66" s="76"/>
      <c r="O66" s="76"/>
      <c r="P66" s="76"/>
      <c r="Q66" s="76"/>
      <c r="R66" s="76"/>
      <c r="S66" s="76"/>
      <c r="T66" s="76"/>
      <c r="U66" s="76"/>
      <c r="V66" s="76"/>
    </row>
    <row r="67" spans="1:22" ht="36" customHeight="1" x14ac:dyDescent="0.25">
      <c r="A67" s="51" t="s">
        <v>142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22"/>
    </row>
    <row r="68" spans="1:22" s="77" customFormat="1" ht="31.5" x14ac:dyDescent="0.25">
      <c r="A68" s="25">
        <v>54</v>
      </c>
      <c r="B68" s="97" t="s">
        <v>143</v>
      </c>
      <c r="C68" s="102"/>
      <c r="D68" s="27">
        <v>6</v>
      </c>
      <c r="E68" s="25" t="s">
        <v>1</v>
      </c>
      <c r="F68" s="25">
        <v>6</v>
      </c>
      <c r="G68" s="25" t="s">
        <v>0</v>
      </c>
      <c r="H68" s="30">
        <f>D68/F68*100</f>
        <v>100</v>
      </c>
      <c r="I68" s="102"/>
      <c r="J68" s="53">
        <v>21827.7</v>
      </c>
      <c r="K68" s="53">
        <v>21916.1</v>
      </c>
      <c r="L68" s="98">
        <f>J68/K68*100</f>
        <v>99.596643563407738</v>
      </c>
      <c r="M68" s="53" t="s">
        <v>15</v>
      </c>
      <c r="N68" s="103"/>
      <c r="O68" s="76"/>
      <c r="P68" s="76"/>
      <c r="Q68" s="76"/>
      <c r="R68" s="76"/>
      <c r="S68" s="76"/>
      <c r="T68" s="76"/>
      <c r="U68" s="76"/>
      <c r="V68" s="76"/>
    </row>
    <row r="69" spans="1:22" s="77" customFormat="1" ht="31.5" x14ac:dyDescent="0.25">
      <c r="A69" s="25">
        <v>55</v>
      </c>
      <c r="B69" s="104" t="s">
        <v>222</v>
      </c>
      <c r="C69" s="102"/>
      <c r="D69" s="25">
        <v>1</v>
      </c>
      <c r="E69" s="29" t="s">
        <v>1</v>
      </c>
      <c r="F69" s="25">
        <v>1</v>
      </c>
      <c r="G69" s="25" t="s">
        <v>0</v>
      </c>
      <c r="H69" s="30">
        <f t="shared" ref="H69:H77" si="9">D69/F69*100</f>
        <v>100</v>
      </c>
      <c r="I69" s="102"/>
      <c r="J69" s="92"/>
      <c r="K69" s="92"/>
      <c r="L69" s="92"/>
      <c r="M69" s="92"/>
      <c r="N69" s="103"/>
      <c r="O69" s="76"/>
      <c r="P69" s="76"/>
      <c r="Q69" s="76"/>
      <c r="R69" s="76"/>
      <c r="S69" s="76"/>
      <c r="T69" s="76"/>
      <c r="U69" s="76"/>
      <c r="V69" s="76"/>
    </row>
    <row r="70" spans="1:22" s="77" customFormat="1" ht="31.5" x14ac:dyDescent="0.25">
      <c r="A70" s="25">
        <v>56</v>
      </c>
      <c r="B70" s="97" t="s">
        <v>223</v>
      </c>
      <c r="C70" s="102"/>
      <c r="D70" s="25">
        <v>11333.6</v>
      </c>
      <c r="E70" s="29" t="s">
        <v>1</v>
      </c>
      <c r="F70" s="25">
        <v>11343.9</v>
      </c>
      <c r="G70" s="25" t="s">
        <v>0</v>
      </c>
      <c r="H70" s="30">
        <f t="shared" si="9"/>
        <v>99.909202302559081</v>
      </c>
      <c r="I70" s="102"/>
      <c r="J70" s="92"/>
      <c r="K70" s="92"/>
      <c r="L70" s="92"/>
      <c r="M70" s="92"/>
      <c r="N70" s="103"/>
      <c r="O70" s="76"/>
      <c r="P70" s="76"/>
      <c r="Q70" s="76"/>
      <c r="R70" s="76"/>
      <c r="S70" s="76"/>
      <c r="T70" s="76"/>
      <c r="U70" s="76"/>
      <c r="V70" s="76"/>
    </row>
    <row r="71" spans="1:22" s="77" customFormat="1" ht="31.5" x14ac:dyDescent="0.25">
      <c r="A71" s="25">
        <f t="shared" ref="A71:A73" si="10">A70+1</f>
        <v>57</v>
      </c>
      <c r="B71" s="97" t="s">
        <v>224</v>
      </c>
      <c r="C71" s="102"/>
      <c r="D71" s="25">
        <v>94</v>
      </c>
      <c r="E71" s="29" t="s">
        <v>1</v>
      </c>
      <c r="F71" s="25">
        <v>93</v>
      </c>
      <c r="G71" s="25" t="s">
        <v>0</v>
      </c>
      <c r="H71" s="30">
        <f t="shared" si="9"/>
        <v>101.0752688172043</v>
      </c>
      <c r="I71" s="102"/>
      <c r="J71" s="92"/>
      <c r="K71" s="92"/>
      <c r="L71" s="92"/>
      <c r="M71" s="92"/>
      <c r="N71" s="103"/>
      <c r="O71" s="76"/>
      <c r="P71" s="76"/>
      <c r="Q71" s="76"/>
      <c r="R71" s="76"/>
      <c r="S71" s="76"/>
      <c r="T71" s="76"/>
      <c r="U71" s="76"/>
      <c r="V71" s="76"/>
    </row>
    <row r="72" spans="1:22" s="77" customFormat="1" ht="15.75" x14ac:dyDescent="0.25">
      <c r="A72" s="25">
        <f t="shared" si="10"/>
        <v>58</v>
      </c>
      <c r="B72" s="105" t="s">
        <v>225</v>
      </c>
      <c r="C72" s="102"/>
      <c r="D72" s="25">
        <v>100</v>
      </c>
      <c r="E72" s="29" t="s">
        <v>1</v>
      </c>
      <c r="F72" s="25">
        <v>100</v>
      </c>
      <c r="G72" s="25" t="s">
        <v>0</v>
      </c>
      <c r="H72" s="30">
        <f t="shared" si="9"/>
        <v>100</v>
      </c>
      <c r="I72" s="102"/>
      <c r="J72" s="92"/>
      <c r="K72" s="92"/>
      <c r="L72" s="92"/>
      <c r="M72" s="92"/>
      <c r="N72" s="103"/>
      <c r="O72" s="76"/>
      <c r="P72" s="76"/>
      <c r="Q72" s="76"/>
      <c r="R72" s="76"/>
      <c r="S72" s="76"/>
      <c r="T72" s="76"/>
      <c r="U72" s="76"/>
      <c r="V72" s="76"/>
    </row>
    <row r="73" spans="1:22" s="77" customFormat="1" ht="31.5" x14ac:dyDescent="0.25">
      <c r="A73" s="25">
        <f t="shared" si="10"/>
        <v>59</v>
      </c>
      <c r="B73" s="106" t="s">
        <v>226</v>
      </c>
      <c r="C73" s="102"/>
      <c r="D73" s="26">
        <v>1</v>
      </c>
      <c r="E73" s="25" t="s">
        <v>1</v>
      </c>
      <c r="F73" s="25">
        <v>1</v>
      </c>
      <c r="G73" s="25" t="s">
        <v>0</v>
      </c>
      <c r="H73" s="30">
        <f t="shared" si="9"/>
        <v>100</v>
      </c>
      <c r="I73" s="102"/>
      <c r="J73" s="92"/>
      <c r="K73" s="92"/>
      <c r="L73" s="92"/>
      <c r="M73" s="92"/>
      <c r="N73" s="103"/>
      <c r="O73" s="76"/>
      <c r="P73" s="76"/>
      <c r="Q73" s="76"/>
      <c r="R73" s="76"/>
      <c r="S73" s="76"/>
      <c r="T73" s="76"/>
      <c r="U73" s="76"/>
      <c r="V73" s="76"/>
    </row>
    <row r="74" spans="1:22" s="77" customFormat="1" ht="31.5" x14ac:dyDescent="0.25">
      <c r="A74" s="25">
        <v>60</v>
      </c>
      <c r="B74" s="97" t="s">
        <v>227</v>
      </c>
      <c r="C74" s="102"/>
      <c r="D74" s="25">
        <v>17</v>
      </c>
      <c r="E74" s="25" t="s">
        <v>1</v>
      </c>
      <c r="F74" s="25">
        <v>17</v>
      </c>
      <c r="G74" s="25"/>
      <c r="H74" s="30">
        <f t="shared" si="9"/>
        <v>100</v>
      </c>
      <c r="I74" s="102"/>
      <c r="J74" s="92"/>
      <c r="K74" s="92"/>
      <c r="L74" s="92"/>
      <c r="M74" s="92"/>
      <c r="N74" s="103"/>
      <c r="O74" s="76"/>
      <c r="P74" s="76"/>
      <c r="Q74" s="76"/>
      <c r="R74" s="76"/>
      <c r="S74" s="76"/>
      <c r="T74" s="76"/>
      <c r="U74" s="76"/>
      <c r="V74" s="76"/>
    </row>
    <row r="75" spans="1:22" s="77" customFormat="1" ht="31.5" x14ac:dyDescent="0.25">
      <c r="A75" s="25">
        <v>61</v>
      </c>
      <c r="B75" s="97" t="s">
        <v>228</v>
      </c>
      <c r="C75" s="102"/>
      <c r="D75" s="25">
        <v>2084</v>
      </c>
      <c r="E75" s="25" t="s">
        <v>1</v>
      </c>
      <c r="F75" s="25">
        <v>2091</v>
      </c>
      <c r="G75" s="25"/>
      <c r="H75" s="30">
        <f t="shared" si="9"/>
        <v>99.665231946437117</v>
      </c>
      <c r="I75" s="102"/>
      <c r="J75" s="92"/>
      <c r="K75" s="92"/>
      <c r="L75" s="92"/>
      <c r="M75" s="92"/>
      <c r="N75" s="103"/>
      <c r="O75" s="76"/>
      <c r="P75" s="76"/>
      <c r="Q75" s="76"/>
      <c r="R75" s="76"/>
      <c r="S75" s="76"/>
      <c r="T75" s="76"/>
      <c r="U75" s="76"/>
      <c r="V75" s="76"/>
    </row>
    <row r="76" spans="1:22" s="77" customFormat="1" ht="18.75" customHeight="1" x14ac:dyDescent="0.25">
      <c r="A76" s="25">
        <v>62</v>
      </c>
      <c r="B76" s="105" t="s">
        <v>144</v>
      </c>
      <c r="C76" s="102"/>
      <c r="D76" s="25">
        <v>200</v>
      </c>
      <c r="E76" s="25" t="s">
        <v>1</v>
      </c>
      <c r="F76" s="25">
        <v>100</v>
      </c>
      <c r="G76" s="25"/>
      <c r="H76" s="30">
        <f t="shared" si="9"/>
        <v>200</v>
      </c>
      <c r="I76" s="102"/>
      <c r="J76" s="92"/>
      <c r="K76" s="92"/>
      <c r="L76" s="92"/>
      <c r="M76" s="92"/>
      <c r="N76" s="103"/>
      <c r="O76" s="76"/>
      <c r="P76" s="76"/>
      <c r="Q76" s="76"/>
      <c r="R76" s="76"/>
      <c r="S76" s="76"/>
      <c r="T76" s="76"/>
      <c r="U76" s="76"/>
      <c r="V76" s="76"/>
    </row>
    <row r="77" spans="1:22" s="77" customFormat="1" ht="18.75" customHeight="1" x14ac:dyDescent="0.25">
      <c r="A77" s="25">
        <v>63</v>
      </c>
      <c r="B77" s="107" t="s">
        <v>145</v>
      </c>
      <c r="C77" s="102"/>
      <c r="D77" s="25">
        <v>70</v>
      </c>
      <c r="E77" s="25" t="s">
        <v>1</v>
      </c>
      <c r="F77" s="25">
        <v>70</v>
      </c>
      <c r="G77" s="25"/>
      <c r="H77" s="30">
        <f t="shared" si="9"/>
        <v>100</v>
      </c>
      <c r="I77" s="102"/>
      <c r="J77" s="92"/>
      <c r="K77" s="92"/>
      <c r="L77" s="92"/>
      <c r="M77" s="92"/>
      <c r="N77" s="103"/>
      <c r="O77" s="76"/>
      <c r="P77" s="76"/>
      <c r="Q77" s="76"/>
      <c r="R77" s="76"/>
      <c r="S77" s="76"/>
      <c r="T77" s="76"/>
      <c r="U77" s="76"/>
      <c r="V77" s="76"/>
    </row>
    <row r="78" spans="1:22" x14ac:dyDescent="0.25">
      <c r="A78" s="51" t="s">
        <v>229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22"/>
    </row>
    <row r="79" spans="1:22" s="77" customFormat="1" ht="15.75" x14ac:dyDescent="0.25">
      <c r="A79" s="93">
        <v>64</v>
      </c>
      <c r="B79" s="97" t="s">
        <v>35</v>
      </c>
      <c r="C79" s="25" t="s">
        <v>0</v>
      </c>
      <c r="D79" s="25">
        <v>48</v>
      </c>
      <c r="E79" s="25" t="s">
        <v>1</v>
      </c>
      <c r="F79" s="25">
        <v>48</v>
      </c>
      <c r="G79" s="25" t="s">
        <v>0</v>
      </c>
      <c r="H79" s="30">
        <f>D79/F79*100</f>
        <v>100</v>
      </c>
      <c r="I79" s="30"/>
      <c r="J79" s="38">
        <v>4726.3999999999996</v>
      </c>
      <c r="K79" s="38">
        <v>4865.1000000000004</v>
      </c>
      <c r="L79" s="44">
        <f>J79/K79*100</f>
        <v>97.14908223880289</v>
      </c>
      <c r="M79" s="38" t="s">
        <v>19</v>
      </c>
      <c r="N79" s="76"/>
      <c r="O79" s="76"/>
      <c r="P79" s="76"/>
      <c r="Q79" s="76"/>
      <c r="R79" s="76"/>
      <c r="S79" s="76"/>
      <c r="T79" s="76"/>
      <c r="U79" s="76"/>
      <c r="V79" s="76"/>
    </row>
    <row r="80" spans="1:22" s="77" customFormat="1" ht="15.75" x14ac:dyDescent="0.25">
      <c r="A80" s="93">
        <f>A79+1</f>
        <v>65</v>
      </c>
      <c r="B80" s="97" t="s">
        <v>36</v>
      </c>
      <c r="C80" s="25" t="s">
        <v>0</v>
      </c>
      <c r="D80" s="25">
        <v>245</v>
      </c>
      <c r="E80" s="25" t="s">
        <v>1</v>
      </c>
      <c r="F80" s="25">
        <v>245</v>
      </c>
      <c r="G80" s="25" t="s">
        <v>0</v>
      </c>
      <c r="H80" s="30">
        <f>D80/F80*100</f>
        <v>100</v>
      </c>
      <c r="I80" s="30"/>
      <c r="J80" s="38"/>
      <c r="K80" s="38"/>
      <c r="L80" s="44"/>
      <c r="M80" s="38"/>
      <c r="N80" s="76"/>
      <c r="O80" s="76"/>
      <c r="P80" s="76"/>
      <c r="Q80" s="76"/>
      <c r="R80" s="76"/>
      <c r="S80" s="76"/>
      <c r="T80" s="76"/>
      <c r="U80" s="76"/>
      <c r="V80" s="76"/>
    </row>
    <row r="81" spans="1:22" s="77" customFormat="1" ht="15.75" x14ac:dyDescent="0.25">
      <c r="A81" s="93">
        <f>A80+1</f>
        <v>66</v>
      </c>
      <c r="B81" s="97" t="s">
        <v>231</v>
      </c>
      <c r="C81" s="25"/>
      <c r="D81" s="25">
        <v>36</v>
      </c>
      <c r="E81" s="25" t="s">
        <v>1</v>
      </c>
      <c r="F81" s="25">
        <v>36</v>
      </c>
      <c r="G81" s="25" t="s">
        <v>0</v>
      </c>
      <c r="H81" s="30">
        <v>100</v>
      </c>
      <c r="I81" s="30"/>
      <c r="J81" s="38"/>
      <c r="K81" s="38"/>
      <c r="L81" s="44"/>
      <c r="M81" s="38"/>
      <c r="N81" s="76"/>
      <c r="O81" s="76"/>
      <c r="P81" s="76"/>
      <c r="Q81" s="76"/>
      <c r="R81" s="76"/>
      <c r="S81" s="76"/>
      <c r="T81" s="76"/>
      <c r="U81" s="76"/>
      <c r="V81" s="76"/>
    </row>
    <row r="82" spans="1:22" s="77" customFormat="1" ht="15.75" x14ac:dyDescent="0.25">
      <c r="A82" s="93">
        <v>67</v>
      </c>
      <c r="B82" s="97" t="s">
        <v>230</v>
      </c>
      <c r="C82" s="25"/>
      <c r="D82" s="25">
        <v>41</v>
      </c>
      <c r="E82" s="25" t="s">
        <v>1</v>
      </c>
      <c r="F82" s="25">
        <v>41</v>
      </c>
      <c r="G82" s="25"/>
      <c r="H82" s="30">
        <v>100</v>
      </c>
      <c r="I82" s="30"/>
      <c r="J82" s="38"/>
      <c r="K82" s="38"/>
      <c r="L82" s="44"/>
      <c r="M82" s="38"/>
      <c r="N82" s="76"/>
      <c r="O82" s="76"/>
      <c r="P82" s="76"/>
      <c r="Q82" s="76"/>
      <c r="R82" s="76"/>
      <c r="S82" s="76"/>
      <c r="T82" s="76"/>
      <c r="U82" s="76"/>
      <c r="V82" s="76"/>
    </row>
    <row r="83" spans="1:22" s="77" customFormat="1" ht="31.5" x14ac:dyDescent="0.25">
      <c r="A83" s="93">
        <v>68</v>
      </c>
      <c r="B83" s="97" t="s">
        <v>130</v>
      </c>
      <c r="C83" s="25"/>
      <c r="D83" s="25">
        <v>11</v>
      </c>
      <c r="E83" s="25" t="s">
        <v>1</v>
      </c>
      <c r="F83" s="25">
        <v>11</v>
      </c>
      <c r="G83" s="25"/>
      <c r="H83" s="30">
        <v>100</v>
      </c>
      <c r="I83" s="30"/>
      <c r="J83" s="38"/>
      <c r="K83" s="38"/>
      <c r="L83" s="44"/>
      <c r="M83" s="38"/>
      <c r="N83" s="76"/>
      <c r="O83" s="76"/>
      <c r="P83" s="76"/>
      <c r="Q83" s="76"/>
      <c r="R83" s="76"/>
      <c r="S83" s="76"/>
      <c r="T83" s="76"/>
      <c r="U83" s="76"/>
      <c r="V83" s="76"/>
    </row>
    <row r="84" spans="1:22" s="77" customFormat="1" ht="31.5" x14ac:dyDescent="0.25">
      <c r="A84" s="93">
        <v>69</v>
      </c>
      <c r="B84" s="97" t="s">
        <v>147</v>
      </c>
      <c r="C84" s="25"/>
      <c r="D84" s="25">
        <v>2</v>
      </c>
      <c r="E84" s="25" t="s">
        <v>1</v>
      </c>
      <c r="F84" s="25">
        <v>2</v>
      </c>
      <c r="G84" s="25"/>
      <c r="H84" s="30">
        <v>100</v>
      </c>
      <c r="I84" s="30"/>
      <c r="J84" s="38"/>
      <c r="K84" s="38"/>
      <c r="L84" s="44"/>
      <c r="M84" s="38"/>
      <c r="N84" s="76"/>
      <c r="O84" s="76"/>
      <c r="P84" s="76"/>
      <c r="Q84" s="76"/>
      <c r="R84" s="76"/>
      <c r="S84" s="76"/>
      <c r="T84" s="76"/>
      <c r="U84" s="76"/>
      <c r="V84" s="76"/>
    </row>
    <row r="85" spans="1:22" s="77" customFormat="1" ht="15.75" x14ac:dyDescent="0.25">
      <c r="A85" s="93">
        <f>A84+1</f>
        <v>70</v>
      </c>
      <c r="B85" s="77" t="s">
        <v>146</v>
      </c>
      <c r="C85" s="25"/>
      <c r="D85" s="25">
        <v>1</v>
      </c>
      <c r="E85" s="25"/>
      <c r="F85" s="25">
        <v>1</v>
      </c>
      <c r="G85" s="25"/>
      <c r="H85" s="30">
        <v>100</v>
      </c>
      <c r="I85" s="30"/>
      <c r="J85" s="38"/>
      <c r="K85" s="38"/>
      <c r="L85" s="44"/>
      <c r="M85" s="38"/>
      <c r="N85" s="76"/>
      <c r="O85" s="76"/>
      <c r="P85" s="76"/>
      <c r="Q85" s="76"/>
      <c r="R85" s="76"/>
      <c r="S85" s="76"/>
      <c r="T85" s="76"/>
      <c r="U85" s="76"/>
      <c r="V85" s="76"/>
    </row>
    <row r="86" spans="1:22" s="77" customFormat="1" ht="15.75" x14ac:dyDescent="0.25">
      <c r="A86" s="93">
        <f>A85+1</f>
        <v>71</v>
      </c>
      <c r="B86" s="97" t="s">
        <v>232</v>
      </c>
      <c r="C86" s="25"/>
      <c r="D86" s="25">
        <v>100</v>
      </c>
      <c r="E86" s="25" t="s">
        <v>1</v>
      </c>
      <c r="F86" s="25">
        <v>100</v>
      </c>
      <c r="G86" s="25" t="s">
        <v>0</v>
      </c>
      <c r="H86" s="30">
        <f>D86/F86*100</f>
        <v>100</v>
      </c>
      <c r="I86" s="30"/>
      <c r="J86" s="38"/>
      <c r="K86" s="38"/>
      <c r="L86" s="44"/>
      <c r="M86" s="38"/>
      <c r="N86" s="76"/>
      <c r="O86" s="76"/>
      <c r="P86" s="76"/>
      <c r="Q86" s="76"/>
      <c r="R86" s="76"/>
      <c r="S86" s="76"/>
      <c r="T86" s="76"/>
      <c r="U86" s="76"/>
      <c r="V86" s="76"/>
    </row>
    <row r="87" spans="1:22" x14ac:dyDescent="0.25">
      <c r="A87" s="57" t="s">
        <v>37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22"/>
    </row>
    <row r="88" spans="1:22" s="77" customFormat="1" ht="31.5" x14ac:dyDescent="0.25">
      <c r="A88" s="93">
        <v>72</v>
      </c>
      <c r="B88" s="97" t="s">
        <v>38</v>
      </c>
      <c r="C88" s="25" t="s">
        <v>0</v>
      </c>
      <c r="D88" s="25">
        <v>60900</v>
      </c>
      <c r="E88" s="25" t="s">
        <v>1</v>
      </c>
      <c r="F88" s="25">
        <v>60900</v>
      </c>
      <c r="G88" s="25" t="s">
        <v>0</v>
      </c>
      <c r="H88" s="30">
        <f>D88/F88*100</f>
        <v>100</v>
      </c>
      <c r="I88" s="30"/>
      <c r="J88" s="53">
        <v>3781.3</v>
      </c>
      <c r="K88" s="53">
        <v>3781.4</v>
      </c>
      <c r="L88" s="98">
        <f>J88/K88*100</f>
        <v>99.997355476807542</v>
      </c>
      <c r="M88" s="38" t="s">
        <v>95</v>
      </c>
      <c r="N88" s="76"/>
      <c r="O88" s="76"/>
      <c r="P88" s="76"/>
      <c r="Q88" s="76"/>
      <c r="R88" s="76"/>
      <c r="S88" s="76"/>
      <c r="T88" s="76"/>
      <c r="U88" s="76"/>
      <c r="V88" s="76"/>
    </row>
    <row r="89" spans="1:22" s="77" customFormat="1" ht="15.75" x14ac:dyDescent="0.25">
      <c r="A89" s="93">
        <v>73</v>
      </c>
      <c r="B89" s="97" t="s">
        <v>39</v>
      </c>
      <c r="C89" s="25" t="s">
        <v>0</v>
      </c>
      <c r="D89" s="25">
        <v>35000</v>
      </c>
      <c r="E89" s="25" t="s">
        <v>1</v>
      </c>
      <c r="F89" s="25">
        <v>35000</v>
      </c>
      <c r="G89" s="25" t="s">
        <v>0</v>
      </c>
      <c r="H89" s="30">
        <f t="shared" ref="H89:H92" si="11">D89/F89*100</f>
        <v>100</v>
      </c>
      <c r="I89" s="30"/>
      <c r="J89" s="83"/>
      <c r="K89" s="83"/>
      <c r="L89" s="99"/>
      <c r="M89" s="38"/>
      <c r="N89" s="76"/>
      <c r="O89" s="76"/>
      <c r="P89" s="76"/>
      <c r="Q89" s="76"/>
      <c r="R89" s="76"/>
      <c r="S89" s="76"/>
      <c r="T89" s="76"/>
      <c r="U89" s="76"/>
      <c r="V89" s="76"/>
    </row>
    <row r="90" spans="1:22" s="77" customFormat="1" ht="15.75" x14ac:dyDescent="0.25">
      <c r="A90" s="93">
        <f>A89+1</f>
        <v>74</v>
      </c>
      <c r="B90" s="97" t="s">
        <v>20</v>
      </c>
      <c r="C90" s="25"/>
      <c r="D90" s="25">
        <v>120</v>
      </c>
      <c r="E90" s="25" t="s">
        <v>1</v>
      </c>
      <c r="F90" s="25">
        <v>120</v>
      </c>
      <c r="G90" s="25"/>
      <c r="H90" s="30">
        <f>D90/F90*100</f>
        <v>100</v>
      </c>
      <c r="I90" s="30"/>
      <c r="J90" s="83"/>
      <c r="K90" s="83"/>
      <c r="L90" s="99"/>
      <c r="M90" s="38"/>
      <c r="N90" s="76"/>
      <c r="O90" s="76"/>
      <c r="P90" s="76"/>
      <c r="Q90" s="76"/>
      <c r="R90" s="76"/>
      <c r="S90" s="76"/>
      <c r="T90" s="76"/>
      <c r="U90" s="76"/>
      <c r="V90" s="76"/>
    </row>
    <row r="91" spans="1:22" s="77" customFormat="1" ht="15.75" x14ac:dyDescent="0.25">
      <c r="A91" s="93">
        <f>A90+1</f>
        <v>75</v>
      </c>
      <c r="B91" s="97" t="s">
        <v>238</v>
      </c>
      <c r="C91" s="25"/>
      <c r="D91" s="25">
        <v>35000</v>
      </c>
      <c r="E91" s="25" t="s">
        <v>1</v>
      </c>
      <c r="F91" s="25">
        <v>35000</v>
      </c>
      <c r="G91" s="25"/>
      <c r="H91" s="30">
        <f>D91/F91*100</f>
        <v>100</v>
      </c>
      <c r="I91" s="30"/>
      <c r="J91" s="83"/>
      <c r="K91" s="83"/>
      <c r="L91" s="99"/>
      <c r="M91" s="38"/>
      <c r="N91" s="76"/>
      <c r="O91" s="76"/>
      <c r="P91" s="76"/>
      <c r="Q91" s="76"/>
      <c r="R91" s="76"/>
      <c r="S91" s="76"/>
      <c r="T91" s="76"/>
      <c r="U91" s="76"/>
      <c r="V91" s="76"/>
    </row>
    <row r="92" spans="1:22" s="77" customFormat="1" ht="15.75" x14ac:dyDescent="0.25">
      <c r="A92" s="93">
        <v>76</v>
      </c>
      <c r="B92" s="97" t="s">
        <v>239</v>
      </c>
      <c r="C92" s="25" t="s">
        <v>0</v>
      </c>
      <c r="D92" s="25">
        <v>4756</v>
      </c>
      <c r="E92" s="25" t="s">
        <v>1</v>
      </c>
      <c r="F92" s="25">
        <v>4756</v>
      </c>
      <c r="G92" s="25" t="s">
        <v>0</v>
      </c>
      <c r="H92" s="30">
        <f t="shared" si="11"/>
        <v>100</v>
      </c>
      <c r="I92" s="30"/>
      <c r="J92" s="83"/>
      <c r="K92" s="83"/>
      <c r="L92" s="99"/>
      <c r="M92" s="38"/>
      <c r="N92" s="76"/>
      <c r="O92" s="76"/>
      <c r="P92" s="76"/>
      <c r="Q92" s="76"/>
      <c r="R92" s="76"/>
      <c r="S92" s="76"/>
      <c r="T92" s="76"/>
      <c r="U92" s="76"/>
      <c r="V92" s="76"/>
    </row>
    <row r="93" spans="1:22" x14ac:dyDescent="0.25">
      <c r="A93" s="51" t="s">
        <v>240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22"/>
    </row>
    <row r="94" spans="1:22" s="77" customFormat="1" ht="30" customHeight="1" x14ac:dyDescent="0.25">
      <c r="A94" s="25">
        <v>77</v>
      </c>
      <c r="B94" s="97" t="s">
        <v>148</v>
      </c>
      <c r="C94" s="25"/>
      <c r="D94" s="25">
        <v>8</v>
      </c>
      <c r="E94" s="25" t="s">
        <v>1</v>
      </c>
      <c r="F94" s="25">
        <v>8</v>
      </c>
      <c r="G94" s="25"/>
      <c r="H94" s="96">
        <f t="shared" ref="H94:H99" si="12">D94/F94*100</f>
        <v>100</v>
      </c>
      <c r="I94" s="20"/>
      <c r="J94" s="53">
        <v>3003</v>
      </c>
      <c r="K94" s="53">
        <v>3003</v>
      </c>
      <c r="L94" s="53">
        <f>J94/K94*100</f>
        <v>100</v>
      </c>
      <c r="M94" s="53" t="s">
        <v>137</v>
      </c>
      <c r="N94" s="103"/>
      <c r="O94" s="76"/>
      <c r="P94" s="76"/>
      <c r="Q94" s="76"/>
      <c r="R94" s="76"/>
      <c r="S94" s="76"/>
      <c r="T94" s="76"/>
      <c r="U94" s="76"/>
      <c r="V94" s="76"/>
    </row>
    <row r="95" spans="1:22" s="77" customFormat="1" ht="31.5" x14ac:dyDescent="0.25">
      <c r="A95" s="25">
        <f>A94+1</f>
        <v>78</v>
      </c>
      <c r="B95" s="97" t="s">
        <v>149</v>
      </c>
      <c r="C95" s="25"/>
      <c r="D95" s="25">
        <v>19</v>
      </c>
      <c r="E95" s="25" t="s">
        <v>1</v>
      </c>
      <c r="F95" s="25">
        <v>19</v>
      </c>
      <c r="G95" s="25"/>
      <c r="H95" s="96">
        <f t="shared" si="12"/>
        <v>100</v>
      </c>
      <c r="I95" s="20"/>
      <c r="J95" s="83"/>
      <c r="K95" s="83"/>
      <c r="L95" s="83"/>
      <c r="M95" s="83"/>
      <c r="N95" s="103"/>
      <c r="O95" s="76"/>
      <c r="P95" s="76"/>
      <c r="Q95" s="76"/>
      <c r="R95" s="76"/>
      <c r="S95" s="76"/>
      <c r="T95" s="76"/>
      <c r="U95" s="76"/>
      <c r="V95" s="76"/>
    </row>
    <row r="96" spans="1:22" s="77" customFormat="1" ht="47.25" x14ac:dyDescent="0.25">
      <c r="A96" s="25">
        <f>A95+1</f>
        <v>79</v>
      </c>
      <c r="B96" s="97" t="s">
        <v>150</v>
      </c>
      <c r="C96" s="25"/>
      <c r="D96" s="25">
        <v>116</v>
      </c>
      <c r="E96" s="25" t="s">
        <v>1</v>
      </c>
      <c r="F96" s="25">
        <v>116</v>
      </c>
      <c r="G96" s="25"/>
      <c r="H96" s="96">
        <f t="shared" si="12"/>
        <v>100</v>
      </c>
      <c r="I96" s="20"/>
      <c r="J96" s="83"/>
      <c r="K96" s="83"/>
      <c r="L96" s="83"/>
      <c r="M96" s="83"/>
      <c r="N96" s="103"/>
      <c r="O96" s="76"/>
      <c r="P96" s="76"/>
      <c r="Q96" s="76"/>
      <c r="R96" s="76"/>
      <c r="S96" s="76"/>
      <c r="T96" s="76"/>
      <c r="U96" s="76"/>
      <c r="V96" s="76"/>
    </row>
    <row r="97" spans="1:22" s="77" customFormat="1" ht="15.75" x14ac:dyDescent="0.25">
      <c r="A97" s="25">
        <f>A96+1</f>
        <v>80</v>
      </c>
      <c r="B97" s="97" t="s">
        <v>151</v>
      </c>
      <c r="C97" s="25"/>
      <c r="D97" s="25">
        <v>1</v>
      </c>
      <c r="E97" s="25" t="s">
        <v>1</v>
      </c>
      <c r="F97" s="25">
        <v>1</v>
      </c>
      <c r="G97" s="25"/>
      <c r="H97" s="96">
        <f t="shared" si="12"/>
        <v>100</v>
      </c>
      <c r="I97" s="20"/>
      <c r="J97" s="83"/>
      <c r="K97" s="83"/>
      <c r="L97" s="83"/>
      <c r="M97" s="83"/>
      <c r="N97" s="103"/>
      <c r="O97" s="76"/>
      <c r="P97" s="76"/>
      <c r="Q97" s="76"/>
      <c r="R97" s="76"/>
      <c r="S97" s="76"/>
      <c r="T97" s="76"/>
      <c r="U97" s="76"/>
      <c r="V97" s="76"/>
    </row>
    <row r="98" spans="1:22" s="77" customFormat="1" ht="15.75" x14ac:dyDescent="0.25">
      <c r="A98" s="25">
        <f>A97+1</f>
        <v>81</v>
      </c>
      <c r="B98" s="97" t="s">
        <v>152</v>
      </c>
      <c r="C98" s="25"/>
      <c r="D98" s="25">
        <v>2</v>
      </c>
      <c r="E98" s="25" t="s">
        <v>1</v>
      </c>
      <c r="F98" s="25">
        <v>2</v>
      </c>
      <c r="G98" s="25"/>
      <c r="H98" s="96">
        <f t="shared" si="12"/>
        <v>100</v>
      </c>
      <c r="I98" s="20"/>
      <c r="J98" s="83"/>
      <c r="K98" s="83"/>
      <c r="L98" s="83"/>
      <c r="M98" s="83"/>
      <c r="N98" s="103"/>
      <c r="O98" s="76"/>
      <c r="P98" s="76"/>
      <c r="Q98" s="76"/>
      <c r="R98" s="76"/>
      <c r="S98" s="76"/>
      <c r="T98" s="76"/>
      <c r="U98" s="76"/>
      <c r="V98" s="76"/>
    </row>
    <row r="99" spans="1:22" s="77" customFormat="1" ht="15.75" x14ac:dyDescent="0.25">
      <c r="A99" s="25">
        <f>A98+1</f>
        <v>82</v>
      </c>
      <c r="B99" s="97" t="s">
        <v>153</v>
      </c>
      <c r="C99" s="25"/>
      <c r="D99" s="25">
        <v>8400</v>
      </c>
      <c r="E99" s="25" t="s">
        <v>1</v>
      </c>
      <c r="F99" s="25">
        <v>8400</v>
      </c>
      <c r="G99" s="25"/>
      <c r="H99" s="96">
        <f t="shared" si="12"/>
        <v>100</v>
      </c>
      <c r="I99" s="20"/>
      <c r="J99" s="64"/>
      <c r="K99" s="64"/>
      <c r="L99" s="64"/>
      <c r="M99" s="64"/>
      <c r="N99" s="103"/>
      <c r="O99" s="76"/>
      <c r="P99" s="76"/>
      <c r="Q99" s="76"/>
      <c r="R99" s="76"/>
      <c r="S99" s="76"/>
      <c r="T99" s="76"/>
      <c r="U99" s="76"/>
      <c r="V99" s="76"/>
    </row>
    <row r="100" spans="1:22" x14ac:dyDescent="0.25">
      <c r="A100" s="51" t="s">
        <v>57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1"/>
    </row>
    <row r="101" spans="1:22" s="112" customFormat="1" ht="15.75" x14ac:dyDescent="0.25">
      <c r="A101" s="108">
        <v>83</v>
      </c>
      <c r="B101" s="97" t="s">
        <v>55</v>
      </c>
      <c r="C101" s="109" t="s">
        <v>0</v>
      </c>
      <c r="D101" s="25">
        <v>50000</v>
      </c>
      <c r="E101" s="25" t="s">
        <v>1</v>
      </c>
      <c r="F101" s="25">
        <v>50000</v>
      </c>
      <c r="G101" s="25" t="s">
        <v>0</v>
      </c>
      <c r="H101" s="30">
        <f t="shared" ref="H101:H104" si="13">D101/F101*100</f>
        <v>100</v>
      </c>
      <c r="I101" s="110"/>
      <c r="J101" s="44">
        <v>5501.5</v>
      </c>
      <c r="K101" s="38">
        <v>5502.2</v>
      </c>
      <c r="L101" s="44">
        <f>J101/K101*100</f>
        <v>99.987277816146275</v>
      </c>
      <c r="M101" s="38" t="s">
        <v>154</v>
      </c>
      <c r="N101" s="111"/>
      <c r="O101" s="111"/>
      <c r="P101" s="111"/>
      <c r="Q101" s="111"/>
      <c r="R101" s="111"/>
      <c r="S101" s="111"/>
      <c r="T101" s="111"/>
      <c r="U101" s="111"/>
      <c r="V101" s="111"/>
    </row>
    <row r="102" spans="1:22" s="112" customFormat="1" ht="31.5" x14ac:dyDescent="0.25">
      <c r="A102" s="108">
        <f>A101+1</f>
        <v>84</v>
      </c>
      <c r="B102" s="97" t="s">
        <v>56</v>
      </c>
      <c r="C102" s="109"/>
      <c r="D102" s="25">
        <v>32000</v>
      </c>
      <c r="E102" s="25" t="s">
        <v>1</v>
      </c>
      <c r="F102" s="25">
        <v>32000</v>
      </c>
      <c r="G102" s="25" t="s">
        <v>0</v>
      </c>
      <c r="H102" s="30">
        <f t="shared" si="13"/>
        <v>100</v>
      </c>
      <c r="I102" s="110"/>
      <c r="J102" s="44"/>
      <c r="K102" s="38"/>
      <c r="L102" s="44"/>
      <c r="M102" s="38"/>
      <c r="N102" s="111"/>
      <c r="O102" s="111"/>
      <c r="P102" s="111"/>
      <c r="Q102" s="111"/>
      <c r="R102" s="111"/>
      <c r="S102" s="111"/>
      <c r="T102" s="111"/>
      <c r="U102" s="111"/>
      <c r="V102" s="111"/>
    </row>
    <row r="103" spans="1:22" s="112" customFormat="1" ht="15.75" x14ac:dyDescent="0.25">
      <c r="A103" s="108">
        <f>A102+1</f>
        <v>85</v>
      </c>
      <c r="B103" s="97" t="s">
        <v>68</v>
      </c>
      <c r="C103" s="109"/>
      <c r="D103" s="25">
        <v>20</v>
      </c>
      <c r="E103" s="25" t="s">
        <v>1</v>
      </c>
      <c r="F103" s="25">
        <v>20</v>
      </c>
      <c r="G103" s="25" t="s">
        <v>0</v>
      </c>
      <c r="H103" s="30">
        <f t="shared" si="13"/>
        <v>100</v>
      </c>
      <c r="I103" s="110"/>
      <c r="J103" s="44"/>
      <c r="K103" s="38"/>
      <c r="L103" s="44"/>
      <c r="M103" s="38"/>
      <c r="N103" s="111"/>
      <c r="O103" s="111"/>
      <c r="P103" s="111"/>
      <c r="Q103" s="111"/>
      <c r="R103" s="111"/>
      <c r="S103" s="111"/>
      <c r="T103" s="111"/>
      <c r="U103" s="111"/>
      <c r="V103" s="111"/>
    </row>
    <row r="104" spans="1:22" s="112" customFormat="1" ht="15.75" x14ac:dyDescent="0.25">
      <c r="A104" s="108">
        <f>A103+1</f>
        <v>86</v>
      </c>
      <c r="B104" s="97" t="s">
        <v>96</v>
      </c>
      <c r="C104" s="109"/>
      <c r="D104" s="25">
        <v>13800</v>
      </c>
      <c r="E104" s="25" t="s">
        <v>1</v>
      </c>
      <c r="F104" s="25">
        <v>13800</v>
      </c>
      <c r="G104" s="25"/>
      <c r="H104" s="30">
        <f t="shared" si="13"/>
        <v>100</v>
      </c>
      <c r="I104" s="110"/>
      <c r="J104" s="113"/>
      <c r="K104" s="113"/>
      <c r="L104" s="114"/>
      <c r="M104" s="113"/>
      <c r="N104" s="111"/>
      <c r="O104" s="111"/>
      <c r="P104" s="111"/>
      <c r="Q104" s="111"/>
      <c r="R104" s="111"/>
      <c r="S104" s="111"/>
      <c r="T104" s="111"/>
      <c r="U104" s="111"/>
      <c r="V104" s="111"/>
    </row>
    <row r="105" spans="1:22" x14ac:dyDescent="0.25">
      <c r="A105" s="51" t="s">
        <v>155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1"/>
    </row>
    <row r="106" spans="1:22" ht="30" hidden="1" x14ac:dyDescent="0.25">
      <c r="A106" s="18">
        <v>90</v>
      </c>
      <c r="B106" s="23" t="s">
        <v>98</v>
      </c>
      <c r="C106" s="16" t="s">
        <v>0</v>
      </c>
      <c r="D106" s="16">
        <v>4</v>
      </c>
      <c r="E106" s="16" t="s">
        <v>1</v>
      </c>
      <c r="F106" s="16">
        <v>4</v>
      </c>
      <c r="G106" s="16" t="s">
        <v>0</v>
      </c>
      <c r="H106" s="17">
        <f>D106/F106*100</f>
        <v>100</v>
      </c>
      <c r="I106" s="17"/>
      <c r="J106" s="43">
        <v>61.2</v>
      </c>
      <c r="K106" s="43">
        <v>62.9</v>
      </c>
      <c r="L106" s="37">
        <f>J106/K106*100</f>
        <v>97.297297297297305</v>
      </c>
      <c r="M106" s="43" t="s">
        <v>16</v>
      </c>
    </row>
    <row r="107" spans="1:22" hidden="1" x14ac:dyDescent="0.25">
      <c r="A107" s="18">
        <f>A106+1</f>
        <v>91</v>
      </c>
      <c r="B107" s="23" t="s">
        <v>99</v>
      </c>
      <c r="C107" s="16" t="s">
        <v>0</v>
      </c>
      <c r="D107" s="16">
        <v>3</v>
      </c>
      <c r="E107" s="16" t="s">
        <v>1</v>
      </c>
      <c r="F107" s="16">
        <v>3</v>
      </c>
      <c r="G107" s="16" t="s">
        <v>0</v>
      </c>
      <c r="H107" s="17">
        <f>D107/F107*100</f>
        <v>100</v>
      </c>
      <c r="I107" s="17"/>
      <c r="J107" s="43"/>
      <c r="K107" s="43"/>
      <c r="L107" s="37"/>
      <c r="M107" s="43"/>
    </row>
    <row r="108" spans="1:22" ht="30" hidden="1" x14ac:dyDescent="0.25">
      <c r="A108" s="18">
        <f>A107+1</f>
        <v>92</v>
      </c>
      <c r="B108" s="23" t="s">
        <v>100</v>
      </c>
      <c r="C108" s="16"/>
      <c r="D108" s="16">
        <v>72</v>
      </c>
      <c r="E108" s="16"/>
      <c r="F108" s="16">
        <v>72</v>
      </c>
      <c r="G108" s="16"/>
      <c r="H108" s="17">
        <f>D108/F108*100</f>
        <v>100</v>
      </c>
      <c r="I108" s="17"/>
      <c r="J108" s="43"/>
      <c r="K108" s="43"/>
      <c r="L108" s="37"/>
      <c r="M108" s="43"/>
    </row>
    <row r="109" spans="1:22" s="77" customFormat="1" ht="34.5" customHeight="1" x14ac:dyDescent="0.25">
      <c r="A109" s="93">
        <v>87</v>
      </c>
      <c r="B109" s="97" t="s">
        <v>101</v>
      </c>
      <c r="C109" s="25"/>
      <c r="D109" s="25">
        <v>27</v>
      </c>
      <c r="E109" s="25"/>
      <c r="F109" s="25">
        <v>27</v>
      </c>
      <c r="G109" s="25"/>
      <c r="H109" s="30">
        <f>D109/F109*100</f>
        <v>100</v>
      </c>
      <c r="I109" s="30"/>
      <c r="J109" s="43"/>
      <c r="K109" s="43"/>
      <c r="L109" s="37"/>
      <c r="M109" s="43"/>
      <c r="N109" s="76"/>
      <c r="O109" s="76"/>
      <c r="P109" s="76"/>
      <c r="Q109" s="76"/>
      <c r="R109" s="76"/>
      <c r="S109" s="76"/>
      <c r="T109" s="76"/>
      <c r="U109" s="76"/>
      <c r="V109" s="76"/>
    </row>
    <row r="110" spans="1:22" x14ac:dyDescent="0.25">
      <c r="A110" s="51" t="s">
        <v>156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O110" s="50"/>
    </row>
    <row r="111" spans="1:22" s="77" customFormat="1" ht="15.75" x14ac:dyDescent="0.25">
      <c r="A111" s="115"/>
      <c r="B111" s="116"/>
      <c r="C111" s="25"/>
      <c r="D111" s="117"/>
      <c r="E111" s="25"/>
      <c r="F111" s="117"/>
      <c r="G111" s="25"/>
      <c r="H111" s="98"/>
      <c r="I111" s="30"/>
      <c r="J111" s="44">
        <v>171901.3</v>
      </c>
      <c r="K111" s="38">
        <v>214081.8</v>
      </c>
      <c r="L111" s="44">
        <f>J111/K111*100</f>
        <v>80.297017308337288</v>
      </c>
      <c r="M111" s="118" t="s">
        <v>241</v>
      </c>
      <c r="N111" s="76"/>
      <c r="O111" s="50"/>
      <c r="P111" s="76"/>
      <c r="Q111" s="76"/>
      <c r="R111" s="76"/>
      <c r="S111" s="76"/>
      <c r="T111" s="76"/>
      <c r="U111" s="76"/>
      <c r="V111" s="76"/>
    </row>
    <row r="112" spans="1:22" s="77" customFormat="1" ht="15.75" x14ac:dyDescent="0.25">
      <c r="A112" s="119"/>
      <c r="B112" s="120"/>
      <c r="C112" s="25"/>
      <c r="D112" s="121"/>
      <c r="E112" s="25"/>
      <c r="F112" s="122"/>
      <c r="G112" s="25"/>
      <c r="H112" s="123"/>
      <c r="I112" s="30"/>
      <c r="J112" s="113"/>
      <c r="K112" s="38"/>
      <c r="L112" s="44"/>
      <c r="M112" s="118"/>
      <c r="N112" s="76"/>
      <c r="O112" s="76"/>
      <c r="P112" s="76"/>
      <c r="Q112" s="76"/>
      <c r="R112" s="76"/>
      <c r="S112" s="76"/>
      <c r="T112" s="76"/>
      <c r="U112" s="76"/>
      <c r="V112" s="76"/>
    </row>
    <row r="113" spans="1:22" s="77" customFormat="1" ht="15.75" x14ac:dyDescent="0.25">
      <c r="A113" s="38" t="s">
        <v>21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76"/>
      <c r="O113" s="76"/>
      <c r="P113" s="76"/>
      <c r="Q113" s="76"/>
      <c r="R113" s="76"/>
      <c r="S113" s="76"/>
      <c r="T113" s="76"/>
      <c r="U113" s="76"/>
      <c r="V113" s="76"/>
    </row>
    <row r="114" spans="1:22" s="77" customFormat="1" ht="31.5" x14ac:dyDescent="0.25">
      <c r="A114" s="93">
        <v>88</v>
      </c>
      <c r="B114" s="21" t="s">
        <v>47</v>
      </c>
      <c r="C114" s="25" t="s">
        <v>0</v>
      </c>
      <c r="D114" s="19">
        <v>70.2</v>
      </c>
      <c r="E114" s="25" t="s">
        <v>1</v>
      </c>
      <c r="F114" s="19">
        <v>61</v>
      </c>
      <c r="G114" s="79" t="s">
        <v>0</v>
      </c>
      <c r="H114" s="80">
        <f>D114/F114*100</f>
        <v>115.08196721311477</v>
      </c>
      <c r="I114" s="30"/>
      <c r="J114" s="44">
        <v>44053</v>
      </c>
      <c r="K114" s="38">
        <v>41806.699999999997</v>
      </c>
      <c r="L114" s="44">
        <f>J114/K114*100</f>
        <v>105.37306221251619</v>
      </c>
      <c r="M114" s="38" t="s">
        <v>249</v>
      </c>
      <c r="N114" s="76"/>
      <c r="O114" s="76"/>
      <c r="P114" s="76"/>
      <c r="Q114" s="76"/>
      <c r="R114" s="76"/>
      <c r="S114" s="76"/>
      <c r="T114" s="76"/>
      <c r="U114" s="76"/>
      <c r="V114" s="76"/>
    </row>
    <row r="115" spans="1:22" s="77" customFormat="1" ht="15.75" x14ac:dyDescent="0.25">
      <c r="A115" s="93">
        <f>A114+1</f>
        <v>89</v>
      </c>
      <c r="B115" s="21" t="s">
        <v>46</v>
      </c>
      <c r="C115" s="25"/>
      <c r="D115" s="19">
        <v>92.2</v>
      </c>
      <c r="E115" s="25" t="s">
        <v>1</v>
      </c>
      <c r="F115" s="19">
        <v>90.2</v>
      </c>
      <c r="G115" s="29" t="s">
        <v>0</v>
      </c>
      <c r="H115" s="80">
        <f t="shared" ref="H115:H123" si="14">D115/F115*100</f>
        <v>102.21729490022173</v>
      </c>
      <c r="I115" s="30"/>
      <c r="J115" s="44"/>
      <c r="K115" s="38"/>
      <c r="L115" s="44"/>
      <c r="M115" s="38"/>
      <c r="N115" s="76"/>
      <c r="O115" s="76"/>
      <c r="P115" s="76"/>
      <c r="Q115" s="76"/>
      <c r="R115" s="76"/>
      <c r="S115" s="76"/>
      <c r="T115" s="76"/>
      <c r="U115" s="76"/>
      <c r="V115" s="76"/>
    </row>
    <row r="116" spans="1:22" s="77" customFormat="1" ht="31.5" x14ac:dyDescent="0.25">
      <c r="A116" s="93">
        <f t="shared" ref="A116:A123" si="15">A115+1</f>
        <v>90</v>
      </c>
      <c r="B116" s="21" t="s">
        <v>45</v>
      </c>
      <c r="C116" s="25"/>
      <c r="D116" s="19">
        <v>1.2</v>
      </c>
      <c r="E116" s="25" t="s">
        <v>1</v>
      </c>
      <c r="F116" s="19">
        <v>1.2</v>
      </c>
      <c r="G116" s="29" t="s">
        <v>0</v>
      </c>
      <c r="H116" s="80">
        <f t="shared" si="14"/>
        <v>100</v>
      </c>
      <c r="I116" s="30"/>
      <c r="J116" s="44"/>
      <c r="K116" s="38"/>
      <c r="L116" s="44"/>
      <c r="M116" s="38"/>
      <c r="N116" s="76"/>
      <c r="O116" s="76"/>
      <c r="P116" s="76"/>
      <c r="Q116" s="76"/>
      <c r="R116" s="76"/>
      <c r="S116" s="76"/>
      <c r="T116" s="76"/>
      <c r="U116" s="76"/>
      <c r="V116" s="76"/>
    </row>
    <row r="117" spans="1:22" s="77" customFormat="1" ht="31.5" x14ac:dyDescent="0.25">
      <c r="A117" s="93">
        <f t="shared" si="15"/>
        <v>91</v>
      </c>
      <c r="B117" s="21" t="s">
        <v>44</v>
      </c>
      <c r="C117" s="25"/>
      <c r="D117" s="19">
        <v>64</v>
      </c>
      <c r="E117" s="25" t="s">
        <v>1</v>
      </c>
      <c r="F117" s="19">
        <v>64</v>
      </c>
      <c r="G117" s="29" t="s">
        <v>0</v>
      </c>
      <c r="H117" s="80">
        <f t="shared" si="14"/>
        <v>100</v>
      </c>
      <c r="I117" s="30"/>
      <c r="J117" s="44"/>
      <c r="K117" s="38"/>
      <c r="L117" s="44"/>
      <c r="M117" s="38"/>
      <c r="N117" s="76"/>
      <c r="O117" s="76"/>
      <c r="P117" s="76"/>
      <c r="Q117" s="76"/>
      <c r="R117" s="76"/>
      <c r="S117" s="76"/>
      <c r="T117" s="76"/>
      <c r="U117" s="76"/>
      <c r="V117" s="76"/>
    </row>
    <row r="118" spans="1:22" s="77" customFormat="1" ht="15.75" x14ac:dyDescent="0.25">
      <c r="A118" s="93">
        <f t="shared" si="15"/>
        <v>92</v>
      </c>
      <c r="B118" s="21" t="s">
        <v>58</v>
      </c>
      <c r="C118" s="25"/>
      <c r="D118" s="19">
        <v>4</v>
      </c>
      <c r="E118" s="25" t="s">
        <v>1</v>
      </c>
      <c r="F118" s="19">
        <v>4</v>
      </c>
      <c r="G118" s="29" t="s">
        <v>0</v>
      </c>
      <c r="H118" s="80">
        <f t="shared" si="14"/>
        <v>100</v>
      </c>
      <c r="I118" s="30"/>
      <c r="J118" s="44"/>
      <c r="K118" s="38"/>
      <c r="L118" s="44"/>
      <c r="M118" s="38"/>
      <c r="N118" s="76"/>
      <c r="O118" s="76"/>
      <c r="P118" s="76"/>
      <c r="Q118" s="76"/>
      <c r="R118" s="76"/>
      <c r="S118" s="76"/>
      <c r="T118" s="76"/>
      <c r="U118" s="76"/>
      <c r="V118" s="76"/>
    </row>
    <row r="119" spans="1:22" s="77" customFormat="1" ht="15.75" x14ac:dyDescent="0.25">
      <c r="A119" s="93">
        <f t="shared" si="15"/>
        <v>93</v>
      </c>
      <c r="B119" s="21" t="s">
        <v>43</v>
      </c>
      <c r="C119" s="25"/>
      <c r="D119" s="19">
        <v>100</v>
      </c>
      <c r="E119" s="25" t="s">
        <v>1</v>
      </c>
      <c r="F119" s="19">
        <v>100</v>
      </c>
      <c r="G119" s="29" t="s">
        <v>0</v>
      </c>
      <c r="H119" s="80">
        <f t="shared" si="14"/>
        <v>100</v>
      </c>
      <c r="I119" s="30"/>
      <c r="J119" s="44"/>
      <c r="K119" s="38"/>
      <c r="L119" s="44"/>
      <c r="M119" s="38"/>
      <c r="N119" s="76"/>
      <c r="O119" s="76"/>
      <c r="P119" s="76"/>
      <c r="Q119" s="76"/>
      <c r="R119" s="76"/>
      <c r="S119" s="76"/>
      <c r="T119" s="76"/>
      <c r="U119" s="76"/>
      <c r="V119" s="76"/>
    </row>
    <row r="120" spans="1:22" s="77" customFormat="1" ht="15.75" x14ac:dyDescent="0.25">
      <c r="A120" s="93">
        <f t="shared" si="15"/>
        <v>94</v>
      </c>
      <c r="B120" s="21" t="s">
        <v>243</v>
      </c>
      <c r="C120" s="82"/>
      <c r="D120" s="19">
        <v>3450</v>
      </c>
      <c r="E120" s="25" t="s">
        <v>1</v>
      </c>
      <c r="F120" s="19">
        <v>3450</v>
      </c>
      <c r="G120" s="29"/>
      <c r="H120" s="80">
        <f t="shared" si="14"/>
        <v>100</v>
      </c>
      <c r="I120" s="30"/>
      <c r="J120" s="44"/>
      <c r="K120" s="38"/>
      <c r="L120" s="44"/>
      <c r="M120" s="38"/>
      <c r="N120" s="76"/>
      <c r="O120" s="76"/>
      <c r="P120" s="76"/>
      <c r="Q120" s="76"/>
      <c r="R120" s="76"/>
      <c r="S120" s="76"/>
      <c r="T120" s="76"/>
      <c r="U120" s="76"/>
      <c r="V120" s="76"/>
    </row>
    <row r="121" spans="1:22" s="77" customFormat="1" ht="31.5" x14ac:dyDescent="0.25">
      <c r="A121" s="93">
        <f t="shared" si="15"/>
        <v>95</v>
      </c>
      <c r="B121" s="21" t="s">
        <v>244</v>
      </c>
      <c r="C121" s="82"/>
      <c r="D121" s="19">
        <v>360</v>
      </c>
      <c r="E121" s="25" t="s">
        <v>1</v>
      </c>
      <c r="F121" s="19">
        <v>360</v>
      </c>
      <c r="G121" s="29"/>
      <c r="H121" s="80">
        <f t="shared" si="14"/>
        <v>100</v>
      </c>
      <c r="I121" s="30"/>
      <c r="J121" s="44"/>
      <c r="K121" s="38"/>
      <c r="L121" s="44"/>
      <c r="M121" s="38"/>
      <c r="N121" s="76"/>
      <c r="O121" s="76"/>
      <c r="P121" s="76"/>
      <c r="Q121" s="76"/>
      <c r="R121" s="76"/>
      <c r="S121" s="76"/>
      <c r="T121" s="76"/>
      <c r="U121" s="76"/>
      <c r="V121" s="76"/>
    </row>
    <row r="122" spans="1:22" s="77" customFormat="1" ht="31.5" x14ac:dyDescent="0.25">
      <c r="A122" s="93">
        <f t="shared" si="15"/>
        <v>96</v>
      </c>
      <c r="B122" s="21" t="s">
        <v>71</v>
      </c>
      <c r="C122" s="82"/>
      <c r="D122" s="19">
        <v>1070</v>
      </c>
      <c r="E122" s="25" t="s">
        <v>1</v>
      </c>
      <c r="F122" s="19">
        <v>1070</v>
      </c>
      <c r="G122" s="29"/>
      <c r="H122" s="80">
        <f t="shared" si="14"/>
        <v>100</v>
      </c>
      <c r="I122" s="30"/>
      <c r="J122" s="44"/>
      <c r="K122" s="38"/>
      <c r="L122" s="44"/>
      <c r="M122" s="38"/>
      <c r="N122" s="76"/>
      <c r="O122" s="76"/>
      <c r="P122" s="76"/>
      <c r="Q122" s="76"/>
      <c r="R122" s="76"/>
      <c r="S122" s="76"/>
      <c r="T122" s="76"/>
      <c r="U122" s="76"/>
      <c r="V122" s="76"/>
    </row>
    <row r="123" spans="1:22" s="77" customFormat="1" ht="15.75" x14ac:dyDescent="0.25">
      <c r="A123" s="93">
        <f t="shared" si="15"/>
        <v>97</v>
      </c>
      <c r="B123" s="21" t="s">
        <v>242</v>
      </c>
      <c r="C123" s="82"/>
      <c r="D123" s="19">
        <v>535</v>
      </c>
      <c r="E123" s="25" t="s">
        <v>1</v>
      </c>
      <c r="F123" s="19">
        <v>535</v>
      </c>
      <c r="G123" s="29"/>
      <c r="H123" s="80">
        <f t="shared" si="14"/>
        <v>100</v>
      </c>
      <c r="I123" s="30"/>
      <c r="J123" s="44"/>
      <c r="K123" s="38"/>
      <c r="L123" s="44"/>
      <c r="M123" s="38"/>
      <c r="N123" s="76"/>
      <c r="O123" s="76"/>
      <c r="P123" s="76"/>
      <c r="Q123" s="76"/>
      <c r="R123" s="76"/>
      <c r="S123" s="76"/>
      <c r="T123" s="76"/>
      <c r="U123" s="76"/>
      <c r="V123" s="76"/>
    </row>
    <row r="124" spans="1:22" s="77" customFormat="1" ht="15.75" x14ac:dyDescent="0.25">
      <c r="A124" s="38" t="s">
        <v>22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76"/>
      <c r="O124" s="76"/>
      <c r="P124" s="76"/>
      <c r="Q124" s="76"/>
      <c r="R124" s="76"/>
      <c r="S124" s="76"/>
      <c r="T124" s="76"/>
      <c r="U124" s="76"/>
      <c r="V124" s="76"/>
    </row>
    <row r="125" spans="1:22" s="77" customFormat="1" ht="15.75" x14ac:dyDescent="0.25">
      <c r="A125" s="93">
        <v>98</v>
      </c>
      <c r="B125" s="105" t="s">
        <v>247</v>
      </c>
      <c r="C125" s="25" t="s">
        <v>0</v>
      </c>
      <c r="D125" s="27">
        <v>15</v>
      </c>
      <c r="E125" s="25" t="s">
        <v>1</v>
      </c>
      <c r="F125" s="27">
        <v>15</v>
      </c>
      <c r="G125" s="29" t="s">
        <v>0</v>
      </c>
      <c r="H125" s="30">
        <f>D125/F125*100</f>
        <v>100</v>
      </c>
      <c r="I125" s="30"/>
      <c r="J125" s="37">
        <v>127848.3</v>
      </c>
      <c r="K125" s="43">
        <v>127848.3</v>
      </c>
      <c r="L125" s="37">
        <f>J125/K125*100</f>
        <v>100</v>
      </c>
      <c r="M125" s="43" t="s">
        <v>248</v>
      </c>
      <c r="N125" s="76"/>
      <c r="O125" s="76"/>
      <c r="P125" s="76"/>
      <c r="Q125" s="76"/>
      <c r="R125" s="76"/>
      <c r="S125" s="76"/>
      <c r="T125" s="76"/>
      <c r="U125" s="76"/>
      <c r="V125" s="76"/>
    </row>
    <row r="126" spans="1:22" s="77" customFormat="1" ht="21" customHeight="1" x14ac:dyDescent="0.25">
      <c r="A126" s="93">
        <f>A125+1</f>
        <v>99</v>
      </c>
      <c r="B126" s="124" t="s">
        <v>69</v>
      </c>
      <c r="C126" s="25" t="s">
        <v>0</v>
      </c>
      <c r="D126" s="27">
        <v>1</v>
      </c>
      <c r="E126" s="25" t="s">
        <v>1</v>
      </c>
      <c r="F126" s="27">
        <v>5</v>
      </c>
      <c r="G126" s="29" t="s">
        <v>0</v>
      </c>
      <c r="H126" s="30">
        <f t="shared" ref="H126:H132" si="16">D126/F126*100</f>
        <v>20</v>
      </c>
      <c r="I126" s="30"/>
      <c r="J126" s="37"/>
      <c r="K126" s="43"/>
      <c r="L126" s="37"/>
      <c r="M126" s="43"/>
      <c r="N126" s="76"/>
      <c r="O126" s="76"/>
      <c r="P126" s="76"/>
      <c r="Q126" s="76"/>
      <c r="R126" s="76"/>
      <c r="S126" s="76"/>
      <c r="T126" s="76"/>
      <c r="U126" s="76"/>
      <c r="V126" s="76"/>
    </row>
    <row r="127" spans="1:22" s="77" customFormat="1" ht="15.75" x14ac:dyDescent="0.25">
      <c r="A127" s="93">
        <v>100</v>
      </c>
      <c r="B127" s="125" t="s">
        <v>70</v>
      </c>
      <c r="C127" s="25"/>
      <c r="D127" s="27">
        <v>230</v>
      </c>
      <c r="E127" s="25" t="s">
        <v>1</v>
      </c>
      <c r="F127" s="27">
        <v>224</v>
      </c>
      <c r="G127" s="29" t="s">
        <v>0</v>
      </c>
      <c r="H127" s="30">
        <f t="shared" si="16"/>
        <v>102.67857142857142</v>
      </c>
      <c r="I127" s="30"/>
      <c r="J127" s="37"/>
      <c r="K127" s="43"/>
      <c r="L127" s="37"/>
      <c r="M127" s="43"/>
      <c r="N127" s="76"/>
      <c r="O127" s="76"/>
      <c r="P127" s="76"/>
      <c r="Q127" s="76"/>
      <c r="R127" s="76"/>
      <c r="S127" s="76"/>
      <c r="T127" s="76"/>
      <c r="U127" s="76"/>
      <c r="V127" s="76"/>
    </row>
    <row r="128" spans="1:22" s="77" customFormat="1" ht="15.75" x14ac:dyDescent="0.25">
      <c r="A128" s="93">
        <f t="shared" ref="A128:A133" si="17">A127+1</f>
        <v>101</v>
      </c>
      <c r="B128" s="125" t="s">
        <v>246</v>
      </c>
      <c r="C128" s="25"/>
      <c r="D128" s="27">
        <v>2</v>
      </c>
      <c r="E128" s="25" t="s">
        <v>1</v>
      </c>
      <c r="F128" s="27">
        <v>1</v>
      </c>
      <c r="G128" s="29" t="s">
        <v>0</v>
      </c>
      <c r="H128" s="30">
        <f t="shared" si="16"/>
        <v>200</v>
      </c>
      <c r="I128" s="30"/>
      <c r="J128" s="37"/>
      <c r="K128" s="43"/>
      <c r="L128" s="37"/>
      <c r="M128" s="43"/>
      <c r="N128" s="76"/>
      <c r="O128" s="76"/>
      <c r="P128" s="76"/>
      <c r="Q128" s="76"/>
      <c r="R128" s="76"/>
      <c r="S128" s="76"/>
      <c r="T128" s="76"/>
      <c r="U128" s="76"/>
      <c r="V128" s="76"/>
    </row>
    <row r="129" spans="1:22" s="77" customFormat="1" ht="15.75" x14ac:dyDescent="0.25">
      <c r="A129" s="93">
        <f t="shared" si="17"/>
        <v>102</v>
      </c>
      <c r="B129" s="125" t="s">
        <v>72</v>
      </c>
      <c r="C129" s="25"/>
      <c r="D129" s="27">
        <v>0</v>
      </c>
      <c r="E129" s="25" t="s">
        <v>1</v>
      </c>
      <c r="F129" s="27">
        <v>1</v>
      </c>
      <c r="G129" s="29" t="s">
        <v>0</v>
      </c>
      <c r="H129" s="30">
        <f t="shared" si="16"/>
        <v>0</v>
      </c>
      <c r="I129" s="30"/>
      <c r="J129" s="37"/>
      <c r="K129" s="43"/>
      <c r="L129" s="37"/>
      <c r="M129" s="43"/>
      <c r="N129" s="76"/>
      <c r="O129" s="76"/>
      <c r="P129" s="76"/>
      <c r="Q129" s="76"/>
      <c r="R129" s="76"/>
      <c r="S129" s="76"/>
      <c r="T129" s="76"/>
      <c r="U129" s="76"/>
      <c r="V129" s="76"/>
    </row>
    <row r="130" spans="1:22" s="77" customFormat="1" ht="15.75" x14ac:dyDescent="0.25">
      <c r="A130" s="93">
        <f t="shared" si="17"/>
        <v>103</v>
      </c>
      <c r="B130" s="125" t="s">
        <v>245</v>
      </c>
      <c r="C130" s="25"/>
      <c r="D130" s="27">
        <v>0</v>
      </c>
      <c r="E130" s="25" t="s">
        <v>1</v>
      </c>
      <c r="F130" s="27">
        <v>2</v>
      </c>
      <c r="G130" s="29" t="s">
        <v>0</v>
      </c>
      <c r="H130" s="30">
        <f t="shared" si="16"/>
        <v>0</v>
      </c>
      <c r="I130" s="30"/>
      <c r="J130" s="37"/>
      <c r="K130" s="43"/>
      <c r="L130" s="37"/>
      <c r="M130" s="43"/>
      <c r="N130" s="76"/>
      <c r="O130" s="76"/>
      <c r="P130" s="76"/>
      <c r="Q130" s="76"/>
      <c r="R130" s="76"/>
      <c r="S130" s="76"/>
      <c r="T130" s="76"/>
      <c r="U130" s="76"/>
      <c r="V130" s="76"/>
    </row>
    <row r="131" spans="1:22" s="77" customFormat="1" ht="15.75" x14ac:dyDescent="0.25">
      <c r="A131" s="93">
        <f t="shared" si="17"/>
        <v>104</v>
      </c>
      <c r="B131" s="105" t="s">
        <v>74</v>
      </c>
      <c r="C131" s="25"/>
      <c r="D131" s="19">
        <v>1</v>
      </c>
      <c r="E131" s="25" t="s">
        <v>1</v>
      </c>
      <c r="F131" s="19">
        <v>0</v>
      </c>
      <c r="G131" s="29" t="s">
        <v>0</v>
      </c>
      <c r="H131" s="30">
        <v>100</v>
      </c>
      <c r="I131" s="30"/>
      <c r="J131" s="37"/>
      <c r="K131" s="43"/>
      <c r="L131" s="37"/>
      <c r="M131" s="43"/>
      <c r="N131" s="76"/>
      <c r="O131" s="76"/>
      <c r="P131" s="76"/>
      <c r="Q131" s="76"/>
      <c r="R131" s="76"/>
      <c r="S131" s="76"/>
      <c r="T131" s="76"/>
      <c r="U131" s="76"/>
      <c r="V131" s="76"/>
    </row>
    <row r="132" spans="1:22" s="77" customFormat="1" ht="15.75" x14ac:dyDescent="0.25">
      <c r="A132" s="93">
        <f t="shared" si="17"/>
        <v>105</v>
      </c>
      <c r="B132" s="105" t="s">
        <v>75</v>
      </c>
      <c r="C132" s="25"/>
      <c r="D132" s="19">
        <v>131</v>
      </c>
      <c r="E132" s="25" t="s">
        <v>1</v>
      </c>
      <c r="F132" s="19">
        <v>130</v>
      </c>
      <c r="G132" s="29" t="s">
        <v>0</v>
      </c>
      <c r="H132" s="30">
        <f t="shared" si="16"/>
        <v>100.76923076923077</v>
      </c>
      <c r="I132" s="30"/>
      <c r="J132" s="37"/>
      <c r="K132" s="43"/>
      <c r="L132" s="37"/>
      <c r="M132" s="43"/>
      <c r="N132" s="76"/>
      <c r="O132" s="76"/>
      <c r="P132" s="76"/>
      <c r="Q132" s="76"/>
      <c r="R132" s="76"/>
      <c r="S132" s="76"/>
      <c r="T132" s="76"/>
      <c r="U132" s="76"/>
      <c r="V132" s="76"/>
    </row>
    <row r="133" spans="1:22" s="77" customFormat="1" ht="15.75" x14ac:dyDescent="0.25">
      <c r="A133" s="93">
        <f t="shared" si="17"/>
        <v>106</v>
      </c>
      <c r="B133" s="105" t="s">
        <v>73</v>
      </c>
      <c r="C133" s="25"/>
      <c r="D133" s="19">
        <v>1</v>
      </c>
      <c r="E133" s="25" t="s">
        <v>1</v>
      </c>
      <c r="F133" s="19">
        <v>0</v>
      </c>
      <c r="G133" s="29" t="s">
        <v>0</v>
      </c>
      <c r="H133" s="30">
        <v>100</v>
      </c>
      <c r="I133" s="30"/>
      <c r="J133" s="37"/>
      <c r="K133" s="43"/>
      <c r="L133" s="37"/>
      <c r="M133" s="43"/>
      <c r="N133" s="76"/>
      <c r="O133" s="76"/>
      <c r="P133" s="76"/>
      <c r="Q133" s="76"/>
      <c r="R133" s="76"/>
      <c r="S133" s="76"/>
      <c r="T133" s="76"/>
      <c r="U133" s="76"/>
      <c r="V133" s="76"/>
    </row>
    <row r="134" spans="1:22" ht="18.75" x14ac:dyDescent="0.25">
      <c r="A134" s="51" t="s">
        <v>157</v>
      </c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</row>
    <row r="135" spans="1:22" s="77" customFormat="1" ht="31.5" x14ac:dyDescent="0.25">
      <c r="A135" s="93"/>
      <c r="B135" s="25"/>
      <c r="C135" s="25"/>
      <c r="D135" s="25"/>
      <c r="E135" s="25"/>
      <c r="F135" s="25"/>
      <c r="G135" s="25"/>
      <c r="H135" s="30"/>
      <c r="I135" s="30"/>
      <c r="J135" s="30">
        <f>44532.1+61998+19642</f>
        <v>126172.1</v>
      </c>
      <c r="K135" s="30">
        <f>48279.8+73839.2+23584.6</f>
        <v>145703.6</v>
      </c>
      <c r="L135" s="30">
        <f>J135/K135*100</f>
        <v>86.595046381832702</v>
      </c>
      <c r="M135" s="25" t="s">
        <v>136</v>
      </c>
      <c r="N135" s="76"/>
      <c r="O135" s="82"/>
      <c r="P135" s="76"/>
      <c r="Q135" s="76"/>
      <c r="R135" s="76"/>
      <c r="S135" s="76"/>
      <c r="T135" s="76"/>
      <c r="U135" s="76"/>
      <c r="V135" s="76"/>
    </row>
    <row r="136" spans="1:22" s="77" customFormat="1" ht="15.75" x14ac:dyDescent="0.25">
      <c r="A136" s="38" t="s">
        <v>7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76"/>
      <c r="O136" s="82"/>
      <c r="P136" s="76"/>
      <c r="Q136" s="76"/>
      <c r="R136" s="76"/>
      <c r="S136" s="76"/>
      <c r="T136" s="76"/>
      <c r="U136" s="76"/>
      <c r="V136" s="76"/>
    </row>
    <row r="137" spans="1:22" s="77" customFormat="1" ht="15.75" x14ac:dyDescent="0.25">
      <c r="A137" s="93">
        <v>107</v>
      </c>
      <c r="B137" s="31" t="s">
        <v>93</v>
      </c>
      <c r="C137" s="25" t="s">
        <v>0</v>
      </c>
      <c r="D137" s="126">
        <v>93.9</v>
      </c>
      <c r="E137" s="127" t="s">
        <v>1</v>
      </c>
      <c r="F137" s="126">
        <v>89.8</v>
      </c>
      <c r="G137" s="25"/>
      <c r="H137" s="30">
        <f>D137/F137*100</f>
        <v>104.56570155902006</v>
      </c>
      <c r="I137" s="30"/>
      <c r="J137" s="44">
        <v>86873.600000000006</v>
      </c>
      <c r="K137" s="38">
        <v>105765.9</v>
      </c>
      <c r="L137" s="44">
        <f>J137/K137*100</f>
        <v>82.137626588531859</v>
      </c>
      <c r="M137" s="38" t="s">
        <v>62</v>
      </c>
      <c r="N137" s="76"/>
      <c r="O137" s="82"/>
      <c r="P137" s="76"/>
      <c r="Q137" s="76"/>
      <c r="R137" s="76"/>
      <c r="S137" s="76"/>
      <c r="T137" s="76"/>
      <c r="U137" s="76"/>
      <c r="V137" s="76"/>
    </row>
    <row r="138" spans="1:22" s="77" customFormat="1" ht="15.75" x14ac:dyDescent="0.25">
      <c r="A138" s="128">
        <v>108</v>
      </c>
      <c r="B138" s="35" t="s">
        <v>250</v>
      </c>
      <c r="C138" s="29"/>
      <c r="D138" s="129">
        <v>1</v>
      </c>
      <c r="E138" s="127" t="s">
        <v>1</v>
      </c>
      <c r="F138" s="129">
        <v>1</v>
      </c>
      <c r="G138" s="25"/>
      <c r="H138" s="30">
        <f>D138/F138*100</f>
        <v>100</v>
      </c>
      <c r="I138" s="30"/>
      <c r="J138" s="44"/>
      <c r="K138" s="38"/>
      <c r="L138" s="44"/>
      <c r="M138" s="38"/>
      <c r="N138" s="76"/>
      <c r="O138" s="82"/>
      <c r="P138" s="76"/>
      <c r="Q138" s="76"/>
      <c r="R138" s="76"/>
      <c r="S138" s="76"/>
      <c r="T138" s="76"/>
      <c r="U138" s="76"/>
      <c r="V138" s="76"/>
    </row>
    <row r="139" spans="1:22" s="77" customFormat="1" ht="15.75" x14ac:dyDescent="0.25">
      <c r="A139" s="128">
        <v>109</v>
      </c>
      <c r="B139" s="35" t="s">
        <v>251</v>
      </c>
      <c r="C139" s="29"/>
      <c r="D139" s="129">
        <v>5.7279999999999998</v>
      </c>
      <c r="E139" s="127" t="s">
        <v>1</v>
      </c>
      <c r="F139" s="129">
        <v>5.7279999999999998</v>
      </c>
      <c r="G139" s="25"/>
      <c r="H139" s="30">
        <f>D139/F139*100</f>
        <v>100</v>
      </c>
      <c r="I139" s="30"/>
      <c r="J139" s="113"/>
      <c r="K139" s="38"/>
      <c r="L139" s="44"/>
      <c r="M139" s="113"/>
      <c r="N139" s="76"/>
      <c r="O139" s="82"/>
      <c r="P139" s="76"/>
      <c r="Q139" s="76"/>
      <c r="R139" s="76"/>
      <c r="S139" s="76"/>
      <c r="T139" s="76"/>
      <c r="U139" s="76"/>
      <c r="V139" s="76"/>
    </row>
    <row r="140" spans="1:22" s="77" customFormat="1" ht="15.75" x14ac:dyDescent="0.25">
      <c r="A140" s="128">
        <f>A139+1</f>
        <v>110</v>
      </c>
      <c r="B140" s="35" t="s">
        <v>252</v>
      </c>
      <c r="C140" s="29" t="s">
        <v>0</v>
      </c>
      <c r="D140" s="129">
        <v>0.4</v>
      </c>
      <c r="E140" s="127" t="s">
        <v>1</v>
      </c>
      <c r="F140" s="129">
        <v>0.4</v>
      </c>
      <c r="G140" s="25"/>
      <c r="H140" s="30">
        <f>D140/F140*100</f>
        <v>100</v>
      </c>
      <c r="I140" s="30"/>
      <c r="J140" s="113"/>
      <c r="K140" s="38"/>
      <c r="L140" s="44"/>
      <c r="M140" s="113"/>
      <c r="N140" s="76"/>
      <c r="O140" s="82"/>
      <c r="P140" s="76"/>
      <c r="Q140" s="76"/>
      <c r="R140" s="76"/>
      <c r="S140" s="76"/>
      <c r="T140" s="76"/>
      <c r="U140" s="76"/>
      <c r="V140" s="76"/>
    </row>
    <row r="141" spans="1:22" s="77" customFormat="1" ht="15.75" x14ac:dyDescent="0.25">
      <c r="A141" s="38" t="s">
        <v>8</v>
      </c>
      <c r="B141" s="64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76"/>
      <c r="O141" s="76"/>
      <c r="P141" s="76"/>
      <c r="Q141" s="76"/>
      <c r="R141" s="76"/>
      <c r="S141" s="76"/>
      <c r="T141" s="76"/>
      <c r="U141" s="76"/>
      <c r="V141" s="76"/>
    </row>
    <row r="142" spans="1:22" s="77" customFormat="1" ht="31.5" x14ac:dyDescent="0.25">
      <c r="A142" s="25">
        <v>111</v>
      </c>
      <c r="B142" s="97" t="s">
        <v>40</v>
      </c>
      <c r="C142" s="25"/>
      <c r="D142" s="25">
        <v>68</v>
      </c>
      <c r="E142" s="25" t="s">
        <v>1</v>
      </c>
      <c r="F142" s="25">
        <v>68</v>
      </c>
      <c r="G142" s="25"/>
      <c r="H142" s="30">
        <f>D142/F142*100</f>
        <v>100</v>
      </c>
      <c r="I142" s="25"/>
      <c r="J142" s="30">
        <v>10510.8</v>
      </c>
      <c r="K142" s="25">
        <v>10556.7</v>
      </c>
      <c r="L142" s="26"/>
      <c r="M142" s="26" t="s">
        <v>254</v>
      </c>
      <c r="N142" s="76"/>
      <c r="O142" s="76"/>
      <c r="P142" s="76"/>
      <c r="Q142" s="76"/>
      <c r="R142" s="76"/>
      <c r="S142" s="76"/>
      <c r="T142" s="76"/>
      <c r="U142" s="76"/>
      <c r="V142" s="76"/>
    </row>
    <row r="143" spans="1:22" s="77" customFormat="1" ht="15.75" x14ac:dyDescent="0.25">
      <c r="A143" s="38" t="s">
        <v>253</v>
      </c>
      <c r="B143" s="53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76"/>
      <c r="O143" s="76"/>
      <c r="P143" s="76"/>
      <c r="Q143" s="76"/>
      <c r="R143" s="76"/>
      <c r="S143" s="76"/>
      <c r="T143" s="76"/>
      <c r="U143" s="76"/>
      <c r="V143" s="76"/>
    </row>
    <row r="144" spans="1:22" s="77" customFormat="1" ht="15.75" x14ac:dyDescent="0.25">
      <c r="A144" s="28">
        <v>112</v>
      </c>
      <c r="B144" s="31" t="s">
        <v>41</v>
      </c>
      <c r="C144" s="29"/>
      <c r="D144" s="25">
        <v>5</v>
      </c>
      <c r="E144" s="25" t="s">
        <v>1</v>
      </c>
      <c r="F144" s="25">
        <v>5</v>
      </c>
      <c r="G144" s="25"/>
      <c r="H144" s="30">
        <f>D144/F144*100</f>
        <v>100</v>
      </c>
      <c r="I144" s="25"/>
      <c r="J144" s="98">
        <v>23719</v>
      </c>
      <c r="K144" s="53">
        <v>24297.599999999999</v>
      </c>
      <c r="L144" s="98">
        <f>J144/K144*100</f>
        <v>97.618694850520228</v>
      </c>
      <c r="M144" s="53" t="s">
        <v>158</v>
      </c>
      <c r="N144" s="76"/>
      <c r="O144" s="76"/>
      <c r="P144" s="76"/>
      <c r="Q144" s="76"/>
      <c r="R144" s="76"/>
      <c r="S144" s="76"/>
      <c r="T144" s="76"/>
      <c r="U144" s="76"/>
      <c r="V144" s="76"/>
    </row>
    <row r="145" spans="1:22" s="77" customFormat="1" ht="15.75" x14ac:dyDescent="0.25">
      <c r="A145" s="28">
        <v>113</v>
      </c>
      <c r="B145" s="31" t="s">
        <v>42</v>
      </c>
      <c r="C145" s="29" t="s">
        <v>0</v>
      </c>
      <c r="D145" s="25">
        <v>2</v>
      </c>
      <c r="E145" s="25" t="s">
        <v>1</v>
      </c>
      <c r="F145" s="25">
        <v>2</v>
      </c>
      <c r="G145" s="25"/>
      <c r="H145" s="30">
        <f>D145/F145*100</f>
        <v>100</v>
      </c>
      <c r="I145" s="30"/>
      <c r="J145" s="123"/>
      <c r="K145" s="64"/>
      <c r="L145" s="123"/>
      <c r="M145" s="130"/>
      <c r="N145" s="76"/>
      <c r="O145" s="76"/>
      <c r="P145" s="76"/>
      <c r="Q145" s="76"/>
      <c r="R145" s="76"/>
      <c r="S145" s="76"/>
      <c r="T145" s="76"/>
      <c r="U145" s="76"/>
      <c r="V145" s="76"/>
    </row>
    <row r="146" spans="1:22" s="77" customFormat="1" ht="15.75" x14ac:dyDescent="0.25">
      <c r="A146" s="38" t="s">
        <v>63</v>
      </c>
      <c r="B146" s="53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76"/>
      <c r="O146" s="82"/>
      <c r="P146" s="76"/>
      <c r="Q146" s="76"/>
      <c r="R146" s="76"/>
      <c r="S146" s="76"/>
      <c r="T146" s="76"/>
      <c r="U146" s="76"/>
      <c r="V146" s="76"/>
    </row>
    <row r="147" spans="1:22" s="77" customFormat="1" ht="27" hidden="1" customHeight="1" x14ac:dyDescent="0.25">
      <c r="A147" s="28">
        <v>134</v>
      </c>
      <c r="B147" s="35" t="s">
        <v>64</v>
      </c>
      <c r="C147" s="29"/>
      <c r="D147" s="25">
        <v>13</v>
      </c>
      <c r="E147" s="25"/>
      <c r="F147" s="25">
        <v>13</v>
      </c>
      <c r="G147" s="25"/>
      <c r="H147" s="30">
        <f>D147/F147*100</f>
        <v>100</v>
      </c>
      <c r="I147" s="25"/>
      <c r="J147" s="98">
        <v>5068.7</v>
      </c>
      <c r="K147" s="53">
        <v>5083.3999999999996</v>
      </c>
      <c r="L147" s="98">
        <f>J147/K147*100</f>
        <v>99.7108234646103</v>
      </c>
      <c r="M147" s="53" t="s">
        <v>112</v>
      </c>
      <c r="N147" s="76"/>
      <c r="O147" s="82"/>
      <c r="P147" s="76"/>
      <c r="Q147" s="76"/>
      <c r="R147" s="76"/>
      <c r="S147" s="76"/>
      <c r="T147" s="76"/>
      <c r="U147" s="76"/>
      <c r="V147" s="76"/>
    </row>
    <row r="148" spans="1:22" s="77" customFormat="1" ht="15" hidden="1" customHeight="1" x14ac:dyDescent="0.25">
      <c r="A148" s="128">
        <f>A147+1</f>
        <v>135</v>
      </c>
      <c r="B148" s="35" t="s">
        <v>65</v>
      </c>
      <c r="C148" s="29" t="s">
        <v>0</v>
      </c>
      <c r="D148" s="25">
        <v>40</v>
      </c>
      <c r="E148" s="25" t="s">
        <v>1</v>
      </c>
      <c r="F148" s="25">
        <v>40</v>
      </c>
      <c r="G148" s="25"/>
      <c r="H148" s="30">
        <f>D148/F148*100</f>
        <v>100</v>
      </c>
      <c r="I148" s="30"/>
      <c r="J148" s="130"/>
      <c r="K148" s="130"/>
      <c r="L148" s="99"/>
      <c r="M148" s="83"/>
      <c r="N148" s="76"/>
      <c r="O148" s="82"/>
      <c r="P148" s="76"/>
      <c r="Q148" s="76"/>
      <c r="R148" s="76"/>
      <c r="S148" s="76"/>
      <c r="T148" s="76"/>
      <c r="U148" s="76"/>
      <c r="V148" s="76"/>
    </row>
    <row r="149" spans="1:22" s="77" customFormat="1" ht="15.75" x14ac:dyDescent="0.25">
      <c r="A149" s="93">
        <v>114</v>
      </c>
      <c r="B149" s="35" t="s">
        <v>255</v>
      </c>
      <c r="C149" s="29"/>
      <c r="D149" s="25">
        <v>6</v>
      </c>
      <c r="E149" s="25" t="s">
        <v>1</v>
      </c>
      <c r="F149" s="25">
        <v>6</v>
      </c>
      <c r="G149" s="25"/>
      <c r="H149" s="30">
        <f>D149/F149*100</f>
        <v>100</v>
      </c>
      <c r="I149" s="30"/>
      <c r="J149" s="98">
        <v>5068.7</v>
      </c>
      <c r="K149" s="53">
        <v>5083.3999999999996</v>
      </c>
      <c r="L149" s="99"/>
      <c r="M149" s="83"/>
      <c r="N149" s="76"/>
      <c r="O149" s="82"/>
      <c r="P149" s="76"/>
      <c r="Q149" s="76"/>
      <c r="R149" s="76"/>
      <c r="S149" s="76"/>
      <c r="T149" s="76"/>
      <c r="U149" s="76"/>
      <c r="V149" s="76"/>
    </row>
    <row r="150" spans="1:22" s="77" customFormat="1" ht="15.75" x14ac:dyDescent="0.25">
      <c r="A150" s="93">
        <v>115</v>
      </c>
      <c r="B150" s="35" t="s">
        <v>256</v>
      </c>
      <c r="C150" s="29"/>
      <c r="D150" s="25">
        <v>596</v>
      </c>
      <c r="E150" s="25" t="s">
        <v>1</v>
      </c>
      <c r="F150" s="25">
        <v>596</v>
      </c>
      <c r="G150" s="25"/>
      <c r="H150" s="30">
        <f>D150/F150*100</f>
        <v>100</v>
      </c>
      <c r="I150" s="30"/>
      <c r="J150" s="99"/>
      <c r="K150" s="83"/>
      <c r="L150" s="99"/>
      <c r="M150" s="83"/>
      <c r="N150" s="76"/>
      <c r="O150" s="82"/>
      <c r="P150" s="76"/>
      <c r="Q150" s="76"/>
      <c r="R150" s="76"/>
      <c r="S150" s="76"/>
      <c r="T150" s="76"/>
      <c r="U150" s="76"/>
      <c r="V150" s="76"/>
    </row>
    <row r="151" spans="1:22" s="77" customFormat="1" ht="15.75" x14ac:dyDescent="0.25">
      <c r="A151" s="93">
        <v>116</v>
      </c>
      <c r="B151" s="35" t="s">
        <v>257</v>
      </c>
      <c r="C151" s="29"/>
      <c r="D151" s="25">
        <v>154</v>
      </c>
      <c r="E151" s="25" t="s">
        <v>1</v>
      </c>
      <c r="F151" s="25">
        <v>154</v>
      </c>
      <c r="G151" s="25"/>
      <c r="H151" s="30">
        <f>D151/F151*100</f>
        <v>100</v>
      </c>
      <c r="I151" s="30"/>
      <c r="J151" s="130"/>
      <c r="K151" s="130"/>
      <c r="L151" s="123"/>
      <c r="M151" s="64"/>
      <c r="N151" s="76"/>
      <c r="O151" s="82"/>
      <c r="P151" s="76"/>
      <c r="Q151" s="76"/>
      <c r="R151" s="76"/>
      <c r="S151" s="76"/>
      <c r="T151" s="76"/>
      <c r="U151" s="76"/>
      <c r="V151" s="76"/>
    </row>
    <row r="152" spans="1:22" ht="18.75" x14ac:dyDescent="0.25">
      <c r="A152" s="62" t="s">
        <v>261</v>
      </c>
      <c r="B152" s="62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</row>
    <row r="153" spans="1:22" s="77" customFormat="1" ht="47.25" x14ac:dyDescent="0.25">
      <c r="A153" s="25">
        <v>117</v>
      </c>
      <c r="B153" s="131" t="s">
        <v>94</v>
      </c>
      <c r="C153" s="25"/>
      <c r="D153" s="25">
        <v>1</v>
      </c>
      <c r="E153" s="25"/>
      <c r="F153" s="25">
        <v>1</v>
      </c>
      <c r="G153" s="25"/>
      <c r="H153" s="30">
        <f>D153/F153*100</f>
        <v>100</v>
      </c>
      <c r="I153" s="25"/>
      <c r="J153" s="98">
        <v>217994.5</v>
      </c>
      <c r="K153" s="53">
        <v>218261.4</v>
      </c>
      <c r="L153" s="98">
        <f>J153/K153*100</f>
        <v>99.877715436627824</v>
      </c>
      <c r="M153" s="53" t="s">
        <v>260</v>
      </c>
      <c r="N153" s="76"/>
      <c r="O153" s="76"/>
      <c r="P153" s="76"/>
      <c r="Q153" s="76"/>
      <c r="R153" s="76"/>
      <c r="S153" s="76"/>
      <c r="T153" s="76"/>
      <c r="U153" s="76"/>
      <c r="V153" s="76"/>
    </row>
    <row r="154" spans="1:22" s="77" customFormat="1" ht="31.5" x14ac:dyDescent="0.25">
      <c r="A154" s="25">
        <v>118</v>
      </c>
      <c r="B154" s="131" t="s">
        <v>258</v>
      </c>
      <c r="C154" s="25"/>
      <c r="D154" s="25">
        <v>1</v>
      </c>
      <c r="E154" s="25"/>
      <c r="F154" s="25">
        <v>1</v>
      </c>
      <c r="G154" s="25"/>
      <c r="H154" s="30">
        <f>D154/F154*100</f>
        <v>100</v>
      </c>
      <c r="I154" s="25"/>
      <c r="J154" s="132"/>
      <c r="K154" s="132"/>
      <c r="L154" s="132"/>
      <c r="M154" s="132"/>
      <c r="N154" s="76"/>
      <c r="O154" s="76"/>
      <c r="P154" s="76"/>
      <c r="Q154" s="76"/>
      <c r="R154" s="76"/>
      <c r="S154" s="76"/>
      <c r="T154" s="76"/>
      <c r="U154" s="76"/>
      <c r="V154" s="76"/>
    </row>
    <row r="155" spans="1:22" s="77" customFormat="1" ht="15.75" x14ac:dyDescent="0.25">
      <c r="A155" s="28">
        <v>119</v>
      </c>
      <c r="B155" s="31" t="s">
        <v>259</v>
      </c>
      <c r="C155" s="29"/>
      <c r="D155" s="25">
        <v>0</v>
      </c>
      <c r="E155" s="25" t="s">
        <v>1</v>
      </c>
      <c r="F155" s="25">
        <v>4.9340000000000002</v>
      </c>
      <c r="G155" s="25"/>
      <c r="H155" s="25">
        <f>D155/F155*100</f>
        <v>0</v>
      </c>
      <c r="I155" s="25"/>
      <c r="J155" s="130"/>
      <c r="K155" s="130"/>
      <c r="L155" s="130"/>
      <c r="M155" s="130"/>
      <c r="N155" s="76"/>
      <c r="O155" s="76"/>
      <c r="P155" s="76"/>
      <c r="Q155" s="76"/>
      <c r="R155" s="76"/>
      <c r="S155" s="76"/>
      <c r="T155" s="76"/>
      <c r="U155" s="76"/>
      <c r="V155" s="76"/>
    </row>
    <row r="156" spans="1:22" ht="18.75" x14ac:dyDescent="0.25">
      <c r="A156" s="57" t="s">
        <v>262</v>
      </c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</row>
    <row r="157" spans="1:22" s="133" customFormat="1" ht="31.5" x14ac:dyDescent="0.25">
      <c r="A157" s="93"/>
      <c r="B157" s="25"/>
      <c r="C157" s="25" t="s">
        <v>0</v>
      </c>
      <c r="D157" s="25"/>
      <c r="E157" s="25" t="s">
        <v>1</v>
      </c>
      <c r="F157" s="25"/>
      <c r="G157" s="25"/>
      <c r="H157" s="30"/>
      <c r="I157" s="30"/>
      <c r="J157" s="30">
        <v>20506.8</v>
      </c>
      <c r="K157" s="30">
        <v>20640.400000000001</v>
      </c>
      <c r="L157" s="30">
        <f>J157/K157*100</f>
        <v>99.352725722369712</v>
      </c>
      <c r="M157" s="25" t="s">
        <v>266</v>
      </c>
      <c r="N157" s="82"/>
      <c r="O157" s="82"/>
      <c r="P157" s="82"/>
      <c r="Q157" s="82"/>
      <c r="R157" s="82"/>
      <c r="S157" s="82"/>
      <c r="T157" s="82"/>
      <c r="U157" s="82"/>
      <c r="V157" s="82"/>
    </row>
    <row r="158" spans="1:22" s="133" customFormat="1" ht="15.75" x14ac:dyDescent="0.25">
      <c r="A158" s="38" t="s">
        <v>263</v>
      </c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82"/>
      <c r="O158" s="82"/>
      <c r="P158" s="82"/>
      <c r="Q158" s="82"/>
      <c r="R158" s="82"/>
      <c r="S158" s="82"/>
      <c r="T158" s="82"/>
      <c r="U158" s="82"/>
      <c r="V158" s="82"/>
    </row>
    <row r="159" spans="1:22" s="133" customFormat="1" ht="32.25" customHeight="1" x14ac:dyDescent="0.25">
      <c r="A159" s="134">
        <v>120</v>
      </c>
      <c r="B159" s="31" t="s">
        <v>159</v>
      </c>
      <c r="C159" s="25" t="s">
        <v>0</v>
      </c>
      <c r="D159" s="25">
        <v>27.4</v>
      </c>
      <c r="E159" s="25" t="s">
        <v>1</v>
      </c>
      <c r="F159" s="25">
        <v>27.4</v>
      </c>
      <c r="G159" s="25" t="s">
        <v>0</v>
      </c>
      <c r="H159" s="30">
        <f>D159/F159*100</f>
        <v>100</v>
      </c>
      <c r="I159" s="30"/>
      <c r="J159" s="44">
        <v>19080</v>
      </c>
      <c r="K159" s="44">
        <v>19130.2</v>
      </c>
      <c r="L159" s="44">
        <f>J159/K159*100</f>
        <v>99.737587688576184</v>
      </c>
      <c r="M159" s="44" t="s">
        <v>59</v>
      </c>
      <c r="N159" s="82"/>
      <c r="O159" s="82"/>
      <c r="P159" s="82"/>
      <c r="Q159" s="82"/>
      <c r="R159" s="82"/>
      <c r="S159" s="82"/>
      <c r="T159" s="82"/>
      <c r="U159" s="82"/>
      <c r="V159" s="82"/>
    </row>
    <row r="160" spans="1:22" s="133" customFormat="1" ht="32.25" customHeight="1" x14ac:dyDescent="0.25">
      <c r="A160" s="134">
        <f>A159+1</f>
        <v>121</v>
      </c>
      <c r="B160" s="31" t="s">
        <v>51</v>
      </c>
      <c r="C160" s="25" t="s">
        <v>0</v>
      </c>
      <c r="D160" s="25">
        <v>1</v>
      </c>
      <c r="E160" s="25" t="s">
        <v>1</v>
      </c>
      <c r="F160" s="25">
        <v>1</v>
      </c>
      <c r="G160" s="25" t="s">
        <v>0</v>
      </c>
      <c r="H160" s="30">
        <f>D160/F160*100</f>
        <v>100</v>
      </c>
      <c r="I160" s="30"/>
      <c r="J160" s="44"/>
      <c r="K160" s="44"/>
      <c r="L160" s="44"/>
      <c r="M160" s="44"/>
      <c r="N160" s="82"/>
      <c r="O160" s="82"/>
      <c r="P160" s="82"/>
      <c r="Q160" s="82"/>
      <c r="R160" s="82"/>
      <c r="S160" s="82"/>
      <c r="T160" s="82"/>
      <c r="U160" s="82"/>
      <c r="V160" s="82"/>
    </row>
    <row r="161" spans="1:22" s="133" customFormat="1" ht="32.25" customHeight="1" x14ac:dyDescent="0.25">
      <c r="A161" s="134">
        <f>A160+1</f>
        <v>122</v>
      </c>
      <c r="B161" s="31" t="s">
        <v>264</v>
      </c>
      <c r="C161" s="25" t="s">
        <v>0</v>
      </c>
      <c r="D161" s="25">
        <v>116.8</v>
      </c>
      <c r="E161" s="25" t="s">
        <v>1</v>
      </c>
      <c r="F161" s="25">
        <v>116.8</v>
      </c>
      <c r="G161" s="25" t="s">
        <v>0</v>
      </c>
      <c r="H161" s="30">
        <f>D161/F161*100</f>
        <v>100</v>
      </c>
      <c r="I161" s="30"/>
      <c r="J161" s="44"/>
      <c r="K161" s="44"/>
      <c r="L161" s="44"/>
      <c r="M161" s="44"/>
      <c r="N161" s="82"/>
      <c r="O161" s="82"/>
      <c r="P161" s="82"/>
      <c r="Q161" s="82"/>
      <c r="R161" s="82"/>
      <c r="S161" s="82"/>
      <c r="T161" s="82"/>
      <c r="U161" s="82"/>
      <c r="V161" s="82"/>
    </row>
    <row r="162" spans="1:22" s="133" customFormat="1" ht="34.5" customHeight="1" x14ac:dyDescent="0.25">
      <c r="A162" s="134">
        <f>A161+1</f>
        <v>123</v>
      </c>
      <c r="B162" s="31" t="s">
        <v>265</v>
      </c>
      <c r="C162" s="25"/>
      <c r="D162" s="25">
        <v>27.4</v>
      </c>
      <c r="E162" s="25" t="s">
        <v>1</v>
      </c>
      <c r="F162" s="25">
        <v>27.4</v>
      </c>
      <c r="G162" s="25"/>
      <c r="H162" s="30">
        <f>D162/F162*100</f>
        <v>100</v>
      </c>
      <c r="I162" s="30"/>
      <c r="J162" s="44"/>
      <c r="K162" s="44"/>
      <c r="L162" s="44"/>
      <c r="M162" s="44"/>
      <c r="N162" s="82"/>
      <c r="O162" s="82"/>
      <c r="P162" s="82"/>
      <c r="Q162" s="82"/>
      <c r="R162" s="82"/>
      <c r="S162" s="82"/>
      <c r="T162" s="82"/>
      <c r="U162" s="82"/>
      <c r="V162" s="82"/>
    </row>
    <row r="163" spans="1:22" s="133" customFormat="1" ht="15.75" x14ac:dyDescent="0.25">
      <c r="A163" s="44" t="s">
        <v>267</v>
      </c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82"/>
      <c r="O163" s="82"/>
      <c r="P163" s="82"/>
      <c r="Q163" s="82"/>
      <c r="R163" s="82"/>
      <c r="S163" s="82"/>
      <c r="T163" s="82"/>
      <c r="U163" s="82"/>
      <c r="V163" s="82"/>
    </row>
    <row r="164" spans="1:22" s="133" customFormat="1" ht="15.75" x14ac:dyDescent="0.25">
      <c r="A164" s="134">
        <v>124</v>
      </c>
      <c r="B164" s="31" t="s">
        <v>52</v>
      </c>
      <c r="C164" s="30" t="s">
        <v>0</v>
      </c>
      <c r="D164" s="25">
        <v>82</v>
      </c>
      <c r="E164" s="25" t="s">
        <v>1</v>
      </c>
      <c r="F164" s="25">
        <v>82</v>
      </c>
      <c r="G164" s="25" t="s">
        <v>0</v>
      </c>
      <c r="H164" s="30">
        <f>D164/F164*100</f>
        <v>100</v>
      </c>
      <c r="I164" s="30"/>
      <c r="J164" s="44">
        <v>1288.5</v>
      </c>
      <c r="K164" s="44">
        <v>1338.7</v>
      </c>
      <c r="L164" s="44">
        <f>J164/K164*100</f>
        <v>96.250093374168969</v>
      </c>
      <c r="M164" s="44" t="s">
        <v>59</v>
      </c>
      <c r="N164" s="82"/>
      <c r="O164" s="82"/>
      <c r="P164" s="82"/>
      <c r="Q164" s="82"/>
      <c r="R164" s="82"/>
      <c r="S164" s="82"/>
      <c r="T164" s="82"/>
      <c r="U164" s="82"/>
      <c r="V164" s="82"/>
    </row>
    <row r="165" spans="1:22" s="133" customFormat="1" ht="15.75" x14ac:dyDescent="0.25">
      <c r="A165" s="134">
        <v>125</v>
      </c>
      <c r="B165" s="21" t="s">
        <v>268</v>
      </c>
      <c r="C165" s="30"/>
      <c r="D165" s="25">
        <v>0.6</v>
      </c>
      <c r="E165" s="25" t="s">
        <v>1</v>
      </c>
      <c r="F165" s="25">
        <v>0.6</v>
      </c>
      <c r="G165" s="25"/>
      <c r="H165" s="30">
        <f>D165/F165*100</f>
        <v>100</v>
      </c>
      <c r="I165" s="30"/>
      <c r="J165" s="44"/>
      <c r="K165" s="44"/>
      <c r="L165" s="44"/>
      <c r="M165" s="44"/>
      <c r="N165" s="82"/>
      <c r="O165" s="82"/>
      <c r="P165" s="82"/>
      <c r="Q165" s="82"/>
      <c r="R165" s="82"/>
      <c r="S165" s="82"/>
      <c r="T165" s="82"/>
      <c r="U165" s="82"/>
      <c r="V165" s="82"/>
    </row>
    <row r="166" spans="1:22" s="133" customFormat="1" ht="15.75" x14ac:dyDescent="0.25">
      <c r="A166" s="134">
        <v>126</v>
      </c>
      <c r="B166" s="135" t="s">
        <v>269</v>
      </c>
      <c r="C166" s="30" t="s">
        <v>0</v>
      </c>
      <c r="D166" s="25">
        <v>79.7</v>
      </c>
      <c r="E166" s="25" t="s">
        <v>1</v>
      </c>
      <c r="F166" s="25">
        <v>79.7</v>
      </c>
      <c r="G166" s="25" t="s">
        <v>0</v>
      </c>
      <c r="H166" s="30">
        <f>D166/F166*100</f>
        <v>100</v>
      </c>
      <c r="I166" s="30"/>
      <c r="J166" s="114"/>
      <c r="K166" s="44"/>
      <c r="L166" s="44"/>
      <c r="M166" s="44"/>
      <c r="N166" s="82"/>
      <c r="O166" s="82"/>
      <c r="P166" s="82"/>
      <c r="Q166" s="82"/>
      <c r="R166" s="82"/>
      <c r="S166" s="82"/>
      <c r="T166" s="82"/>
      <c r="U166" s="82"/>
      <c r="V166" s="82"/>
    </row>
    <row r="167" spans="1:22" s="133" customFormat="1" ht="15.75" x14ac:dyDescent="0.25">
      <c r="A167" s="38" t="s">
        <v>270</v>
      </c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82"/>
      <c r="O167" s="82"/>
      <c r="P167" s="82"/>
      <c r="Q167" s="82"/>
      <c r="R167" s="82"/>
      <c r="S167" s="82"/>
      <c r="T167" s="82"/>
      <c r="U167" s="82"/>
      <c r="V167" s="82"/>
    </row>
    <row r="168" spans="1:22" s="133" customFormat="1" ht="31.5" x14ac:dyDescent="0.25">
      <c r="A168" s="93">
        <v>127</v>
      </c>
      <c r="B168" s="21" t="s">
        <v>160</v>
      </c>
      <c r="C168" s="25" t="s">
        <v>0</v>
      </c>
      <c r="D168" s="25">
        <v>7</v>
      </c>
      <c r="E168" s="25" t="s">
        <v>1</v>
      </c>
      <c r="F168" s="25">
        <v>7</v>
      </c>
      <c r="G168" s="25" t="s">
        <v>0</v>
      </c>
      <c r="H168" s="30">
        <f>D168/F168*100</f>
        <v>100</v>
      </c>
      <c r="I168" s="30"/>
      <c r="J168" s="30">
        <v>138.30000000000001</v>
      </c>
      <c r="K168" s="25">
        <v>171.5</v>
      </c>
      <c r="L168" s="30">
        <f>J168/K168*100</f>
        <v>80.641399416909636</v>
      </c>
      <c r="M168" s="25" t="s">
        <v>271</v>
      </c>
      <c r="N168" s="82"/>
      <c r="O168" s="82"/>
      <c r="P168" s="82"/>
      <c r="Q168" s="82"/>
      <c r="R168" s="82"/>
      <c r="S168" s="82"/>
      <c r="T168" s="82"/>
      <c r="U168" s="82"/>
      <c r="V168" s="82"/>
    </row>
    <row r="169" spans="1:22" ht="18.75" x14ac:dyDescent="0.25">
      <c r="A169" s="57" t="s">
        <v>132</v>
      </c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</row>
    <row r="170" spans="1:22" s="133" customFormat="1" ht="31.5" x14ac:dyDescent="0.25">
      <c r="A170" s="93"/>
      <c r="B170" s="25"/>
      <c r="C170" s="25" t="s">
        <v>0</v>
      </c>
      <c r="D170" s="25"/>
      <c r="E170" s="25" t="s">
        <v>1</v>
      </c>
      <c r="F170" s="25"/>
      <c r="G170" s="25"/>
      <c r="H170" s="30"/>
      <c r="I170" s="30"/>
      <c r="J170" s="30">
        <v>132545.70000000001</v>
      </c>
      <c r="K170" s="30">
        <v>132552.29999999999</v>
      </c>
      <c r="L170" s="30">
        <f>J170/K170*100</f>
        <v>99.995020833286191</v>
      </c>
      <c r="M170" s="25" t="s">
        <v>272</v>
      </c>
      <c r="N170" s="82"/>
      <c r="O170" s="82"/>
      <c r="P170" s="82"/>
      <c r="Q170" s="82"/>
      <c r="R170" s="82"/>
      <c r="S170" s="82"/>
      <c r="T170" s="82"/>
      <c r="U170" s="82"/>
      <c r="V170" s="82"/>
    </row>
    <row r="171" spans="1:22" s="133" customFormat="1" ht="15.75" x14ac:dyDescent="0.25">
      <c r="A171" s="38" t="s">
        <v>3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82"/>
      <c r="O171" s="82"/>
      <c r="P171" s="82"/>
      <c r="Q171" s="82"/>
      <c r="R171" s="82"/>
      <c r="S171" s="82"/>
      <c r="T171" s="82"/>
      <c r="U171" s="82"/>
      <c r="V171" s="82"/>
    </row>
    <row r="172" spans="1:22" s="133" customFormat="1" ht="15.75" x14ac:dyDescent="0.25">
      <c r="A172" s="134">
        <v>128</v>
      </c>
      <c r="B172" s="97" t="s">
        <v>161</v>
      </c>
      <c r="C172" s="25" t="s">
        <v>0</v>
      </c>
      <c r="D172" s="25">
        <v>2</v>
      </c>
      <c r="E172" s="25" t="s">
        <v>1</v>
      </c>
      <c r="F172" s="25">
        <v>2</v>
      </c>
      <c r="G172" s="25" t="s">
        <v>0</v>
      </c>
      <c r="H172" s="30">
        <f>D172/F172*100</f>
        <v>100</v>
      </c>
      <c r="I172" s="30"/>
      <c r="J172" s="44">
        <v>169154.8</v>
      </c>
      <c r="K172" s="44">
        <v>169311.4</v>
      </c>
      <c r="L172" s="44">
        <f>J172/K172*100</f>
        <v>99.907507704738123</v>
      </c>
      <c r="M172" s="44" t="s">
        <v>59</v>
      </c>
      <c r="N172" s="82"/>
      <c r="O172" s="82"/>
      <c r="P172" s="82"/>
      <c r="Q172" s="82"/>
      <c r="R172" s="82"/>
      <c r="S172" s="82"/>
      <c r="T172" s="82"/>
      <c r="U172" s="82"/>
      <c r="V172" s="82"/>
    </row>
    <row r="173" spans="1:22" s="133" customFormat="1" ht="63" x14ac:dyDescent="0.25">
      <c r="A173" s="134">
        <f>A172+1</f>
        <v>129</v>
      </c>
      <c r="B173" s="97" t="s">
        <v>76</v>
      </c>
      <c r="C173" s="25" t="s">
        <v>0</v>
      </c>
      <c r="D173" s="25">
        <v>5</v>
      </c>
      <c r="E173" s="25" t="s">
        <v>1</v>
      </c>
      <c r="F173" s="25">
        <v>5</v>
      </c>
      <c r="G173" s="25" t="s">
        <v>0</v>
      </c>
      <c r="H173" s="30">
        <f>D173/F173*100</f>
        <v>100</v>
      </c>
      <c r="I173" s="30"/>
      <c r="J173" s="44"/>
      <c r="K173" s="44"/>
      <c r="L173" s="44"/>
      <c r="M173" s="44"/>
      <c r="N173" s="82"/>
      <c r="O173" s="82"/>
      <c r="P173" s="82"/>
      <c r="Q173" s="82"/>
      <c r="R173" s="82"/>
      <c r="S173" s="82"/>
      <c r="T173" s="82"/>
      <c r="U173" s="82"/>
      <c r="V173" s="82"/>
    </row>
    <row r="174" spans="1:22" s="133" customFormat="1" ht="31.5" x14ac:dyDescent="0.25">
      <c r="A174" s="134">
        <f>A173+1</f>
        <v>130</v>
      </c>
      <c r="B174" s="97" t="s">
        <v>77</v>
      </c>
      <c r="C174" s="25" t="s">
        <v>0</v>
      </c>
      <c r="D174" s="25">
        <v>1</v>
      </c>
      <c r="E174" s="25" t="s">
        <v>1</v>
      </c>
      <c r="F174" s="25">
        <v>1</v>
      </c>
      <c r="G174" s="25" t="s">
        <v>0</v>
      </c>
      <c r="H174" s="30">
        <f>D174/F174*100</f>
        <v>100</v>
      </c>
      <c r="I174" s="30"/>
      <c r="J174" s="44"/>
      <c r="K174" s="44"/>
      <c r="L174" s="44"/>
      <c r="M174" s="44"/>
      <c r="N174" s="82"/>
      <c r="O174" s="82"/>
      <c r="P174" s="82"/>
      <c r="Q174" s="82"/>
      <c r="R174" s="82"/>
      <c r="S174" s="82"/>
      <c r="T174" s="82"/>
      <c r="U174" s="82"/>
      <c r="V174" s="82"/>
    </row>
    <row r="175" spans="1:22" s="133" customFormat="1" ht="15.75" x14ac:dyDescent="0.25">
      <c r="A175" s="134">
        <f>A174+1</f>
        <v>131</v>
      </c>
      <c r="B175" s="20" t="s">
        <v>162</v>
      </c>
      <c r="C175" s="25"/>
      <c r="D175" s="25">
        <v>10</v>
      </c>
      <c r="E175" s="25" t="s">
        <v>1</v>
      </c>
      <c r="F175" s="25">
        <v>10</v>
      </c>
      <c r="G175" s="25"/>
      <c r="H175" s="30">
        <f>D175/F175*100</f>
        <v>100</v>
      </c>
      <c r="I175" s="30"/>
      <c r="J175" s="44"/>
      <c r="K175" s="44"/>
      <c r="L175" s="44"/>
      <c r="M175" s="44"/>
      <c r="N175" s="82"/>
      <c r="O175" s="82"/>
      <c r="P175" s="82"/>
      <c r="Q175" s="82"/>
      <c r="R175" s="82"/>
      <c r="S175" s="82"/>
      <c r="T175" s="82"/>
      <c r="U175" s="82"/>
      <c r="V175" s="82"/>
    </row>
    <row r="176" spans="1:22" s="133" customFormat="1" ht="31.5" x14ac:dyDescent="0.25">
      <c r="A176" s="134">
        <v>132</v>
      </c>
      <c r="B176" s="20" t="s">
        <v>78</v>
      </c>
      <c r="C176" s="25"/>
      <c r="D176" s="25">
        <v>1</v>
      </c>
      <c r="E176" s="25" t="s">
        <v>1</v>
      </c>
      <c r="F176" s="25">
        <v>1</v>
      </c>
      <c r="G176" s="25"/>
      <c r="H176" s="30">
        <v>100</v>
      </c>
      <c r="I176" s="30"/>
      <c r="J176" s="44"/>
      <c r="K176" s="44"/>
      <c r="L176" s="44"/>
      <c r="M176" s="44"/>
      <c r="N176" s="82"/>
      <c r="O176" s="82"/>
      <c r="P176" s="82"/>
      <c r="Q176" s="82"/>
      <c r="R176" s="82"/>
      <c r="S176" s="82"/>
      <c r="T176" s="82"/>
      <c r="U176" s="82"/>
      <c r="V176" s="82"/>
    </row>
    <row r="177" spans="1:22" s="133" customFormat="1" ht="15.75" x14ac:dyDescent="0.25">
      <c r="A177" s="44" t="s">
        <v>4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82"/>
      <c r="O177" s="82"/>
      <c r="P177" s="82"/>
      <c r="Q177" s="82"/>
      <c r="R177" s="82"/>
      <c r="S177" s="82"/>
      <c r="T177" s="82"/>
      <c r="U177" s="82"/>
      <c r="V177" s="82"/>
    </row>
    <row r="178" spans="1:22" s="133" customFormat="1" ht="31.5" x14ac:dyDescent="0.25">
      <c r="A178" s="134">
        <v>133</v>
      </c>
      <c r="B178" s="97" t="s">
        <v>79</v>
      </c>
      <c r="C178" s="30" t="s">
        <v>0</v>
      </c>
      <c r="D178" s="25">
        <v>8.6999999999999993</v>
      </c>
      <c r="E178" s="25" t="s">
        <v>1</v>
      </c>
      <c r="F178" s="25">
        <v>8.6999999999999993</v>
      </c>
      <c r="G178" s="25" t="s">
        <v>0</v>
      </c>
      <c r="H178" s="30">
        <f>D178/F178*100</f>
        <v>100</v>
      </c>
      <c r="I178" s="30"/>
      <c r="J178" s="44">
        <v>613.4</v>
      </c>
      <c r="K178" s="44">
        <v>613.5</v>
      </c>
      <c r="L178" s="44">
        <f>J178/K178*100</f>
        <v>99.983700081499592</v>
      </c>
      <c r="M178" s="44" t="s">
        <v>59</v>
      </c>
      <c r="N178" s="82"/>
      <c r="O178" s="82"/>
      <c r="P178" s="82"/>
      <c r="Q178" s="82"/>
      <c r="R178" s="82"/>
      <c r="S178" s="82"/>
      <c r="T178" s="82"/>
      <c r="U178" s="82"/>
      <c r="V178" s="82"/>
    </row>
    <row r="179" spans="1:22" s="133" customFormat="1" ht="31.5" x14ac:dyDescent="0.25">
      <c r="A179" s="134">
        <v>134</v>
      </c>
      <c r="B179" s="97" t="s">
        <v>80</v>
      </c>
      <c r="C179" s="30" t="s">
        <v>0</v>
      </c>
      <c r="D179" s="25">
        <v>24</v>
      </c>
      <c r="E179" s="25" t="s">
        <v>1</v>
      </c>
      <c r="F179" s="25">
        <v>24</v>
      </c>
      <c r="G179" s="25" t="s">
        <v>0</v>
      </c>
      <c r="H179" s="30">
        <f>D179/F179*100</f>
        <v>100</v>
      </c>
      <c r="I179" s="30"/>
      <c r="J179" s="114"/>
      <c r="K179" s="44"/>
      <c r="L179" s="44"/>
      <c r="M179" s="44"/>
      <c r="N179" s="82"/>
      <c r="O179" s="82"/>
      <c r="P179" s="82"/>
      <c r="Q179" s="82"/>
      <c r="R179" s="82"/>
      <c r="S179" s="82"/>
      <c r="T179" s="82"/>
      <c r="U179" s="82"/>
      <c r="V179" s="82"/>
    </row>
    <row r="180" spans="1:22" s="133" customFormat="1" ht="15.75" x14ac:dyDescent="0.25">
      <c r="A180" s="38" t="s">
        <v>5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82"/>
      <c r="O180" s="82"/>
      <c r="P180" s="82"/>
      <c r="Q180" s="82"/>
      <c r="R180" s="82"/>
      <c r="S180" s="82"/>
      <c r="T180" s="82"/>
      <c r="U180" s="82"/>
      <c r="V180" s="82"/>
    </row>
    <row r="181" spans="1:22" s="133" customFormat="1" ht="31.5" x14ac:dyDescent="0.25">
      <c r="A181" s="93">
        <v>135</v>
      </c>
      <c r="B181" s="25" t="s">
        <v>81</v>
      </c>
      <c r="C181" s="25" t="s">
        <v>0</v>
      </c>
      <c r="D181" s="25">
        <v>136</v>
      </c>
      <c r="E181" s="25" t="s">
        <v>1</v>
      </c>
      <c r="F181" s="25">
        <v>136</v>
      </c>
      <c r="G181" s="25" t="s">
        <v>0</v>
      </c>
      <c r="H181" s="30">
        <f>D181/F181*100</f>
        <v>100</v>
      </c>
      <c r="I181" s="30"/>
      <c r="J181" s="44">
        <v>108</v>
      </c>
      <c r="K181" s="38">
        <v>108</v>
      </c>
      <c r="L181" s="44">
        <f>J181/K181*100</f>
        <v>100</v>
      </c>
      <c r="M181" s="38" t="s">
        <v>273</v>
      </c>
      <c r="N181" s="82"/>
      <c r="O181" s="82"/>
      <c r="P181" s="82"/>
      <c r="Q181" s="82"/>
      <c r="R181" s="82"/>
      <c r="S181" s="82"/>
      <c r="T181" s="82"/>
      <c r="U181" s="82"/>
      <c r="V181" s="82"/>
    </row>
    <row r="182" spans="1:22" s="133" customFormat="1" ht="31.5" x14ac:dyDescent="0.25">
      <c r="A182" s="93">
        <v>136</v>
      </c>
      <c r="B182" s="31" t="s">
        <v>82</v>
      </c>
      <c r="C182" s="25"/>
      <c r="D182" s="25">
        <v>5</v>
      </c>
      <c r="E182" s="25" t="s">
        <v>1</v>
      </c>
      <c r="F182" s="25">
        <v>4</v>
      </c>
      <c r="G182" s="25" t="s">
        <v>0</v>
      </c>
      <c r="H182" s="30">
        <f>D182/F182*100</f>
        <v>125</v>
      </c>
      <c r="I182" s="30"/>
      <c r="J182" s="44"/>
      <c r="K182" s="38"/>
      <c r="L182" s="44"/>
      <c r="M182" s="38"/>
      <c r="N182" s="82"/>
      <c r="O182" s="82"/>
      <c r="P182" s="82"/>
      <c r="Q182" s="82"/>
      <c r="R182" s="82"/>
      <c r="S182" s="82"/>
      <c r="T182" s="82"/>
      <c r="U182" s="82"/>
      <c r="V182" s="82"/>
    </row>
    <row r="183" spans="1:22" s="133" customFormat="1" ht="15.75" x14ac:dyDescent="0.25">
      <c r="A183" s="38" t="s">
        <v>6</v>
      </c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82"/>
      <c r="O183" s="82"/>
      <c r="P183" s="82"/>
      <c r="Q183" s="82"/>
      <c r="R183" s="82"/>
      <c r="S183" s="82"/>
      <c r="T183" s="82"/>
      <c r="U183" s="82"/>
      <c r="V183" s="82"/>
    </row>
    <row r="184" spans="1:22" s="133" customFormat="1" ht="47.25" x14ac:dyDescent="0.25">
      <c r="A184" s="93">
        <v>137</v>
      </c>
      <c r="B184" s="31" t="s">
        <v>54</v>
      </c>
      <c r="C184" s="25" t="s">
        <v>0</v>
      </c>
      <c r="D184" s="25">
        <v>40</v>
      </c>
      <c r="E184" s="25" t="s">
        <v>1</v>
      </c>
      <c r="F184" s="25">
        <v>40</v>
      </c>
      <c r="G184" s="25" t="s">
        <v>0</v>
      </c>
      <c r="H184" s="30">
        <f>D184/F184*100</f>
        <v>100</v>
      </c>
      <c r="I184" s="30"/>
      <c r="J184" s="44">
        <v>4148.8</v>
      </c>
      <c r="K184" s="38">
        <v>4148.8</v>
      </c>
      <c r="L184" s="44">
        <f>J184/K184*100</f>
        <v>100</v>
      </c>
      <c r="M184" s="38" t="s">
        <v>274</v>
      </c>
      <c r="N184" s="82"/>
      <c r="O184" s="82"/>
      <c r="P184" s="82"/>
      <c r="Q184" s="82"/>
      <c r="R184" s="82"/>
      <c r="S184" s="82"/>
      <c r="T184" s="82"/>
      <c r="U184" s="82"/>
      <c r="V184" s="82"/>
    </row>
    <row r="185" spans="1:22" s="133" customFormat="1" ht="31.5" x14ac:dyDescent="0.25">
      <c r="A185" s="93">
        <v>138</v>
      </c>
      <c r="B185" s="31" t="s">
        <v>53</v>
      </c>
      <c r="C185" s="25"/>
      <c r="D185" s="25">
        <v>20.5</v>
      </c>
      <c r="E185" s="25" t="s">
        <v>1</v>
      </c>
      <c r="F185" s="25">
        <v>20.5</v>
      </c>
      <c r="G185" s="25" t="s">
        <v>0</v>
      </c>
      <c r="H185" s="30">
        <f>D185/F185*100</f>
        <v>100</v>
      </c>
      <c r="I185" s="30"/>
      <c r="J185" s="44"/>
      <c r="K185" s="38"/>
      <c r="L185" s="44"/>
      <c r="M185" s="38"/>
      <c r="N185" s="82"/>
      <c r="O185" s="82"/>
      <c r="P185" s="82"/>
      <c r="Q185" s="82"/>
      <c r="R185" s="82"/>
      <c r="S185" s="82"/>
      <c r="T185" s="82"/>
      <c r="U185" s="82"/>
      <c r="V185" s="82"/>
    </row>
    <row r="186" spans="1:22" s="133" customFormat="1" ht="15.75" customHeight="1" x14ac:dyDescent="0.25">
      <c r="A186" s="136" t="s">
        <v>113</v>
      </c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8"/>
      <c r="N186" s="82"/>
      <c r="O186" s="82"/>
      <c r="P186" s="82"/>
      <c r="Q186" s="82"/>
      <c r="R186" s="82"/>
      <c r="S186" s="82"/>
      <c r="T186" s="82"/>
      <c r="U186" s="82"/>
      <c r="V186" s="82"/>
    </row>
    <row r="187" spans="1:22" s="133" customFormat="1" ht="15.75" customHeight="1" x14ac:dyDescent="0.25">
      <c r="A187" s="93">
        <v>139</v>
      </c>
      <c r="B187" s="139" t="s">
        <v>163</v>
      </c>
      <c r="C187" s="93"/>
      <c r="D187" s="93">
        <v>10</v>
      </c>
      <c r="E187" s="93"/>
      <c r="F187" s="93">
        <v>10</v>
      </c>
      <c r="G187" s="93"/>
      <c r="H187" s="93">
        <f>D187/F187*100</f>
        <v>100</v>
      </c>
      <c r="I187" s="93"/>
      <c r="J187" s="115">
        <v>31</v>
      </c>
      <c r="K187" s="115">
        <v>31</v>
      </c>
      <c r="L187" s="115">
        <f>J187/K187*100</f>
        <v>100</v>
      </c>
      <c r="M187" s="38" t="s">
        <v>16</v>
      </c>
      <c r="N187" s="82"/>
      <c r="O187" s="82"/>
      <c r="P187" s="82"/>
      <c r="Q187" s="82"/>
      <c r="R187" s="82"/>
      <c r="S187" s="82"/>
      <c r="T187" s="82"/>
      <c r="U187" s="82"/>
      <c r="V187" s="82"/>
    </row>
    <row r="188" spans="1:22" s="133" customFormat="1" ht="29.25" customHeight="1" x14ac:dyDescent="0.25">
      <c r="A188" s="93">
        <v>140</v>
      </c>
      <c r="B188" s="93" t="s">
        <v>164</v>
      </c>
      <c r="C188" s="93"/>
      <c r="D188" s="93">
        <v>50</v>
      </c>
      <c r="E188" s="93"/>
      <c r="F188" s="93">
        <v>50</v>
      </c>
      <c r="G188" s="93"/>
      <c r="H188" s="93">
        <f>D188/F188*100</f>
        <v>100</v>
      </c>
      <c r="I188" s="93"/>
      <c r="J188" s="119"/>
      <c r="K188" s="119"/>
      <c r="L188" s="119"/>
      <c r="M188" s="38"/>
      <c r="N188" s="82"/>
      <c r="O188" s="82"/>
      <c r="P188" s="82"/>
      <c r="Q188" s="82"/>
      <c r="R188" s="82"/>
      <c r="S188" s="82"/>
      <c r="T188" s="82"/>
      <c r="U188" s="82"/>
      <c r="V188" s="82"/>
    </row>
    <row r="189" spans="1:22" x14ac:dyDescent="0.25">
      <c r="A189" s="51" t="s">
        <v>278</v>
      </c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</row>
    <row r="190" spans="1:22" s="77" customFormat="1" ht="31.5" x14ac:dyDescent="0.25">
      <c r="A190" s="25"/>
      <c r="B190" s="19"/>
      <c r="C190" s="25"/>
      <c r="D190" s="25"/>
      <c r="E190" s="25"/>
      <c r="F190" s="25"/>
      <c r="G190" s="25"/>
      <c r="H190" s="30"/>
      <c r="I190" s="25"/>
      <c r="J190" s="140">
        <v>31094.400000000001</v>
      </c>
      <c r="K190" s="140">
        <v>31116.6</v>
      </c>
      <c r="L190" s="30">
        <f>J190/K190*100</f>
        <v>99.928655444360885</v>
      </c>
      <c r="M190" s="25" t="s">
        <v>15</v>
      </c>
      <c r="N190" s="76"/>
      <c r="O190" s="76"/>
      <c r="P190" s="76"/>
      <c r="Q190" s="76"/>
      <c r="R190" s="76"/>
      <c r="S190" s="76"/>
      <c r="T190" s="76"/>
      <c r="U190" s="76"/>
      <c r="V190" s="76"/>
    </row>
    <row r="191" spans="1:22" s="77" customFormat="1" ht="15.75" x14ac:dyDescent="0.25">
      <c r="A191" s="38" t="s">
        <v>17</v>
      </c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76"/>
      <c r="O191" s="76"/>
      <c r="P191" s="76"/>
      <c r="Q191" s="76"/>
      <c r="R191" s="76"/>
      <c r="S191" s="76"/>
      <c r="T191" s="76"/>
      <c r="U191" s="76"/>
      <c r="V191" s="76"/>
    </row>
    <row r="192" spans="1:22" s="77" customFormat="1" ht="31.5" x14ac:dyDescent="0.25">
      <c r="A192" s="93">
        <v>141</v>
      </c>
      <c r="B192" s="97" t="s">
        <v>48</v>
      </c>
      <c r="C192" s="25" t="s">
        <v>0</v>
      </c>
      <c r="D192" s="34">
        <v>37663</v>
      </c>
      <c r="E192" s="34" t="s">
        <v>1</v>
      </c>
      <c r="F192" s="34">
        <v>37663</v>
      </c>
      <c r="G192" s="25" t="s">
        <v>0</v>
      </c>
      <c r="H192" s="30">
        <f>D192/F192*100</f>
        <v>100</v>
      </c>
      <c r="I192" s="30"/>
      <c r="J192" s="44">
        <v>15062.8</v>
      </c>
      <c r="K192" s="38">
        <v>15062.8</v>
      </c>
      <c r="L192" s="44">
        <f>J192/K192*100</f>
        <v>100</v>
      </c>
      <c r="M192" s="38" t="s">
        <v>111</v>
      </c>
      <c r="N192" s="76"/>
      <c r="O192" s="76"/>
      <c r="P192" s="76"/>
      <c r="Q192" s="76"/>
      <c r="R192" s="76"/>
      <c r="S192" s="76"/>
      <c r="T192" s="76"/>
      <c r="U192" s="76"/>
      <c r="V192" s="76"/>
    </row>
    <row r="193" spans="1:22" s="77" customFormat="1" ht="15.75" x14ac:dyDescent="0.25">
      <c r="A193" s="93">
        <f>A192+1</f>
        <v>142</v>
      </c>
      <c r="B193" s="97" t="s">
        <v>166</v>
      </c>
      <c r="C193" s="25"/>
      <c r="D193" s="34">
        <v>75</v>
      </c>
      <c r="E193" s="34" t="s">
        <v>1</v>
      </c>
      <c r="F193" s="34">
        <v>75</v>
      </c>
      <c r="G193" s="25" t="s">
        <v>0</v>
      </c>
      <c r="H193" s="30">
        <f t="shared" ref="H193:H196" si="18">D193/F193*100</f>
        <v>100</v>
      </c>
      <c r="I193" s="30"/>
      <c r="J193" s="44"/>
      <c r="K193" s="38"/>
      <c r="L193" s="44"/>
      <c r="M193" s="38"/>
      <c r="N193" s="76"/>
      <c r="O193" s="76"/>
      <c r="P193" s="76"/>
      <c r="Q193" s="76"/>
      <c r="R193" s="76"/>
      <c r="S193" s="76"/>
      <c r="T193" s="76"/>
      <c r="U193" s="76"/>
      <c r="V193" s="76"/>
    </row>
    <row r="194" spans="1:22" s="77" customFormat="1" ht="15.75" x14ac:dyDescent="0.25">
      <c r="A194" s="93">
        <f>A193+1</f>
        <v>143</v>
      </c>
      <c r="B194" s="97" t="s">
        <v>49</v>
      </c>
      <c r="C194" s="25"/>
      <c r="D194" s="34">
        <v>100</v>
      </c>
      <c r="E194" s="34" t="s">
        <v>1</v>
      </c>
      <c r="F194" s="34">
        <v>100</v>
      </c>
      <c r="G194" s="25" t="s">
        <v>0</v>
      </c>
      <c r="H194" s="30">
        <f t="shared" si="18"/>
        <v>100</v>
      </c>
      <c r="I194" s="30"/>
      <c r="J194" s="44"/>
      <c r="K194" s="38"/>
      <c r="L194" s="44"/>
      <c r="M194" s="38"/>
      <c r="N194" s="76"/>
      <c r="O194" s="76"/>
      <c r="P194" s="76"/>
      <c r="Q194" s="76"/>
      <c r="R194" s="76"/>
      <c r="S194" s="76"/>
      <c r="T194" s="76"/>
      <c r="U194" s="76"/>
      <c r="V194" s="76"/>
    </row>
    <row r="195" spans="1:22" s="77" customFormat="1" ht="15.75" x14ac:dyDescent="0.25">
      <c r="A195" s="93">
        <f>A194+1</f>
        <v>144</v>
      </c>
      <c r="B195" s="97" t="s">
        <v>165</v>
      </c>
      <c r="C195" s="25" t="s">
        <v>0</v>
      </c>
      <c r="D195" s="34">
        <v>1</v>
      </c>
      <c r="E195" s="34" t="s">
        <v>1</v>
      </c>
      <c r="F195" s="34">
        <v>1</v>
      </c>
      <c r="G195" s="25" t="s">
        <v>0</v>
      </c>
      <c r="H195" s="30">
        <f t="shared" si="18"/>
        <v>100</v>
      </c>
      <c r="I195" s="30"/>
      <c r="J195" s="44"/>
      <c r="K195" s="38"/>
      <c r="L195" s="44"/>
      <c r="M195" s="38"/>
      <c r="N195" s="76"/>
      <c r="O195" s="76"/>
      <c r="P195" s="76"/>
      <c r="Q195" s="76"/>
      <c r="R195" s="76"/>
      <c r="S195" s="76"/>
      <c r="T195" s="76"/>
      <c r="U195" s="76"/>
      <c r="V195" s="76"/>
    </row>
    <row r="196" spans="1:22" s="77" customFormat="1" ht="15.75" x14ac:dyDescent="0.25">
      <c r="A196" s="93">
        <f>A195+1</f>
        <v>145</v>
      </c>
      <c r="B196" s="97" t="s">
        <v>133</v>
      </c>
      <c r="C196" s="25" t="s">
        <v>0</v>
      </c>
      <c r="D196" s="34">
        <v>3</v>
      </c>
      <c r="E196" s="34" t="s">
        <v>1</v>
      </c>
      <c r="F196" s="34">
        <v>3</v>
      </c>
      <c r="G196" s="25" t="s">
        <v>0</v>
      </c>
      <c r="H196" s="30">
        <f t="shared" si="18"/>
        <v>100</v>
      </c>
      <c r="I196" s="30"/>
      <c r="J196" s="113"/>
      <c r="K196" s="38"/>
      <c r="L196" s="44"/>
      <c r="M196" s="38"/>
      <c r="N196" s="76"/>
      <c r="O196" s="76"/>
      <c r="P196" s="76"/>
      <c r="Q196" s="76"/>
      <c r="R196" s="76"/>
      <c r="S196" s="76"/>
      <c r="T196" s="76"/>
      <c r="U196" s="76"/>
      <c r="V196" s="76"/>
    </row>
    <row r="197" spans="1:22" s="77" customFormat="1" ht="15.75" x14ac:dyDescent="0.25">
      <c r="A197" s="38" t="s">
        <v>23</v>
      </c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76"/>
      <c r="O197" s="76"/>
      <c r="P197" s="76"/>
      <c r="Q197" s="76"/>
      <c r="R197" s="76"/>
      <c r="S197" s="76"/>
      <c r="T197" s="76"/>
      <c r="U197" s="76"/>
      <c r="V197" s="76"/>
    </row>
    <row r="198" spans="1:22" s="77" customFormat="1" ht="33" customHeight="1" x14ac:dyDescent="0.25">
      <c r="A198" s="25">
        <v>146</v>
      </c>
      <c r="B198" s="97" t="s">
        <v>167</v>
      </c>
      <c r="C198" s="25"/>
      <c r="D198" s="25">
        <v>2000</v>
      </c>
      <c r="E198" s="25"/>
      <c r="F198" s="25">
        <v>2000</v>
      </c>
      <c r="G198" s="25"/>
      <c r="H198" s="25">
        <f>D198/F198*100</f>
        <v>100</v>
      </c>
      <c r="I198" s="25"/>
      <c r="J198" s="140">
        <v>30.7</v>
      </c>
      <c r="K198" s="140">
        <v>30.7</v>
      </c>
      <c r="L198" s="141">
        <f>J198/K198*100</f>
        <v>100</v>
      </c>
      <c r="M198" s="27" t="s">
        <v>16</v>
      </c>
      <c r="N198" s="76"/>
      <c r="O198" s="76"/>
      <c r="P198" s="76"/>
      <c r="Q198" s="76"/>
      <c r="R198" s="76"/>
      <c r="S198" s="76"/>
      <c r="T198" s="76"/>
      <c r="U198" s="76"/>
      <c r="V198" s="76"/>
    </row>
    <row r="199" spans="1:22" s="77" customFormat="1" ht="15.75" x14ac:dyDescent="0.25">
      <c r="A199" s="38" t="s">
        <v>2</v>
      </c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76"/>
      <c r="O199" s="76"/>
      <c r="P199" s="76"/>
      <c r="Q199" s="76"/>
      <c r="R199" s="76"/>
      <c r="S199" s="76"/>
      <c r="T199" s="76"/>
      <c r="U199" s="76"/>
      <c r="V199" s="76"/>
    </row>
    <row r="200" spans="1:22" s="77" customFormat="1" ht="31.5" x14ac:dyDescent="0.25">
      <c r="A200" s="93">
        <v>147</v>
      </c>
      <c r="B200" s="97" t="s">
        <v>168</v>
      </c>
      <c r="C200" s="25" t="s">
        <v>0</v>
      </c>
      <c r="D200" s="25">
        <v>2010</v>
      </c>
      <c r="E200" s="25" t="s">
        <v>1</v>
      </c>
      <c r="F200" s="25">
        <v>2010</v>
      </c>
      <c r="G200" s="25"/>
      <c r="H200" s="30">
        <f>D200/F200*100</f>
        <v>100</v>
      </c>
      <c r="I200" s="30"/>
      <c r="J200" s="140">
        <v>18.600000000000001</v>
      </c>
      <c r="K200" s="140">
        <v>18.600000000000001</v>
      </c>
      <c r="L200" s="30">
        <f>J200/K200*100</f>
        <v>100</v>
      </c>
      <c r="M200" s="25" t="s">
        <v>16</v>
      </c>
      <c r="N200" s="76"/>
      <c r="O200" s="76"/>
      <c r="P200" s="76"/>
      <c r="Q200" s="76"/>
      <c r="R200" s="76"/>
      <c r="S200" s="76"/>
      <c r="T200" s="76"/>
      <c r="U200" s="76"/>
      <c r="V200" s="76"/>
    </row>
    <row r="201" spans="1:22" s="77" customFormat="1" ht="15.75" x14ac:dyDescent="0.25">
      <c r="A201" s="38" t="s">
        <v>279</v>
      </c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76"/>
      <c r="O201" s="76"/>
      <c r="P201" s="76"/>
      <c r="Q201" s="76"/>
      <c r="R201" s="76"/>
      <c r="S201" s="76"/>
      <c r="T201" s="76"/>
      <c r="U201" s="76"/>
      <c r="V201" s="76"/>
    </row>
    <row r="202" spans="1:22" s="77" customFormat="1" ht="31.5" x14ac:dyDescent="0.25">
      <c r="A202" s="93">
        <v>148</v>
      </c>
      <c r="B202" s="32" t="s">
        <v>50</v>
      </c>
      <c r="C202" s="25"/>
      <c r="D202" s="25">
        <v>110</v>
      </c>
      <c r="E202" s="25"/>
      <c r="F202" s="25">
        <v>110</v>
      </c>
      <c r="G202" s="25"/>
      <c r="H202" s="30">
        <f>D202/F202*100</f>
        <v>100</v>
      </c>
      <c r="I202" s="30"/>
      <c r="J202" s="44">
        <v>15982.3</v>
      </c>
      <c r="K202" s="38">
        <v>16004.5</v>
      </c>
      <c r="L202" s="44">
        <f>J202/K202*100</f>
        <v>99.861289012465235</v>
      </c>
      <c r="M202" s="38" t="s">
        <v>16</v>
      </c>
      <c r="N202" s="76"/>
      <c r="O202" s="76"/>
      <c r="P202" s="76"/>
      <c r="Q202" s="76"/>
      <c r="R202" s="76"/>
      <c r="S202" s="76"/>
      <c r="T202" s="76"/>
      <c r="U202" s="76"/>
      <c r="V202" s="76"/>
    </row>
    <row r="203" spans="1:22" s="77" customFormat="1" ht="15.75" x14ac:dyDescent="0.25">
      <c r="A203" s="93">
        <f>A202+1</f>
        <v>149</v>
      </c>
      <c r="B203" s="32" t="s">
        <v>169</v>
      </c>
      <c r="C203" s="25"/>
      <c r="D203" s="25">
        <v>100</v>
      </c>
      <c r="E203" s="25"/>
      <c r="F203" s="25">
        <v>100</v>
      </c>
      <c r="G203" s="25"/>
      <c r="H203" s="30">
        <f>D203/F203*100</f>
        <v>100</v>
      </c>
      <c r="I203" s="30"/>
      <c r="J203" s="44"/>
      <c r="K203" s="38"/>
      <c r="L203" s="44"/>
      <c r="M203" s="38"/>
      <c r="N203" s="76"/>
      <c r="O203" s="76"/>
      <c r="P203" s="76"/>
      <c r="Q203" s="76"/>
      <c r="R203" s="76"/>
      <c r="S203" s="76"/>
      <c r="T203" s="76"/>
      <c r="U203" s="76"/>
      <c r="V203" s="76"/>
    </row>
    <row r="204" spans="1:22" s="77" customFormat="1" ht="15.75" x14ac:dyDescent="0.25">
      <c r="A204" s="93">
        <f>A203+1</f>
        <v>150</v>
      </c>
      <c r="B204" s="32" t="s">
        <v>170</v>
      </c>
      <c r="C204" s="25"/>
      <c r="D204" s="25">
        <v>1</v>
      </c>
      <c r="E204" s="25"/>
      <c r="F204" s="25">
        <v>1</v>
      </c>
      <c r="G204" s="25"/>
      <c r="H204" s="30">
        <f>D204/F204*100</f>
        <v>100</v>
      </c>
      <c r="I204" s="30"/>
      <c r="J204" s="44"/>
      <c r="K204" s="38"/>
      <c r="L204" s="44"/>
      <c r="M204" s="38"/>
      <c r="N204" s="76"/>
      <c r="O204" s="76"/>
      <c r="P204" s="76"/>
      <c r="Q204" s="76"/>
      <c r="R204" s="76"/>
      <c r="S204" s="76"/>
      <c r="T204" s="76"/>
      <c r="U204" s="76"/>
      <c r="V204" s="76"/>
    </row>
    <row r="205" spans="1:22" x14ac:dyDescent="0.25">
      <c r="A205" s="51" t="s">
        <v>276</v>
      </c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</row>
    <row r="206" spans="1:22" x14ac:dyDescent="0.25">
      <c r="A206" s="51" t="s">
        <v>233</v>
      </c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1"/>
      <c r="U206" s="1"/>
      <c r="V206" s="1"/>
    </row>
    <row r="207" spans="1:22" s="77" customFormat="1" ht="15.75" x14ac:dyDescent="0.25">
      <c r="A207" s="25">
        <v>151</v>
      </c>
      <c r="B207" s="97" t="s">
        <v>35</v>
      </c>
      <c r="C207" s="102"/>
      <c r="D207" s="25">
        <v>48</v>
      </c>
      <c r="E207" s="25" t="s">
        <v>1</v>
      </c>
      <c r="F207" s="25">
        <v>48</v>
      </c>
      <c r="G207" s="102"/>
      <c r="H207" s="142">
        <f>D207/F207*100</f>
        <v>100</v>
      </c>
      <c r="I207" s="102"/>
      <c r="J207" s="143"/>
      <c r="K207" s="143"/>
      <c r="L207" s="143"/>
      <c r="M207" s="143"/>
      <c r="O207" s="76"/>
      <c r="P207" s="76"/>
      <c r="Q207" s="76"/>
      <c r="R207" s="76"/>
      <c r="S207" s="76"/>
      <c r="T207" s="76"/>
    </row>
    <row r="208" spans="1:22" s="77" customFormat="1" ht="15.75" x14ac:dyDescent="0.25">
      <c r="A208" s="25">
        <v>152</v>
      </c>
      <c r="B208" s="97" t="s">
        <v>36</v>
      </c>
      <c r="C208" s="102"/>
      <c r="D208" s="25">
        <v>245</v>
      </c>
      <c r="E208" s="25" t="s">
        <v>1</v>
      </c>
      <c r="F208" s="25">
        <v>245</v>
      </c>
      <c r="G208" s="102"/>
      <c r="H208" s="142">
        <f t="shared" ref="H208:H210" si="19">D208/F208*100</f>
        <v>100</v>
      </c>
      <c r="I208" s="102"/>
      <c r="J208" s="143"/>
      <c r="K208" s="143"/>
      <c r="L208" s="143"/>
      <c r="M208" s="143"/>
      <c r="O208" s="76"/>
      <c r="P208" s="76"/>
      <c r="Q208" s="76"/>
      <c r="R208" s="76"/>
      <c r="S208" s="76"/>
      <c r="T208" s="76"/>
    </row>
    <row r="209" spans="1:22" s="77" customFormat="1" ht="15.75" x14ac:dyDescent="0.25">
      <c r="A209" s="25">
        <v>153</v>
      </c>
      <c r="B209" s="97" t="s">
        <v>231</v>
      </c>
      <c r="C209" s="102"/>
      <c r="D209" s="25">
        <v>36</v>
      </c>
      <c r="E209" s="25" t="s">
        <v>1</v>
      </c>
      <c r="F209" s="25">
        <v>36</v>
      </c>
      <c r="G209" s="102"/>
      <c r="H209" s="142">
        <f t="shared" si="19"/>
        <v>100</v>
      </c>
      <c r="I209" s="102"/>
      <c r="J209" s="143"/>
      <c r="K209" s="143"/>
      <c r="L209" s="143"/>
      <c r="M209" s="143"/>
      <c r="O209" s="76"/>
      <c r="P209" s="76"/>
      <c r="Q209" s="76"/>
      <c r="R209" s="76"/>
      <c r="S209" s="76"/>
      <c r="T209" s="76"/>
    </row>
    <row r="210" spans="1:22" s="77" customFormat="1" ht="15.75" x14ac:dyDescent="0.25">
      <c r="A210" s="25">
        <v>154</v>
      </c>
      <c r="B210" s="97" t="s">
        <v>234</v>
      </c>
      <c r="C210" s="102"/>
      <c r="D210" s="25">
        <v>41</v>
      </c>
      <c r="E210" s="25" t="s">
        <v>1</v>
      </c>
      <c r="F210" s="25">
        <v>41</v>
      </c>
      <c r="G210" s="102"/>
      <c r="H210" s="142">
        <f t="shared" si="19"/>
        <v>100</v>
      </c>
      <c r="I210" s="102"/>
      <c r="J210" s="143"/>
      <c r="K210" s="143"/>
      <c r="L210" s="143"/>
      <c r="M210" s="143"/>
      <c r="O210" s="76"/>
      <c r="P210" s="76"/>
      <c r="Q210" s="76"/>
      <c r="R210" s="76"/>
      <c r="S210" s="76"/>
      <c r="T210" s="76"/>
    </row>
    <row r="211" spans="1:22" s="77" customFormat="1" ht="31.5" x14ac:dyDescent="0.25">
      <c r="A211" s="93">
        <v>155</v>
      </c>
      <c r="B211" s="97" t="s">
        <v>235</v>
      </c>
      <c r="C211" s="102"/>
      <c r="D211" s="25">
        <v>11</v>
      </c>
      <c r="E211" s="25" t="s">
        <v>1</v>
      </c>
      <c r="F211" s="25">
        <v>11</v>
      </c>
      <c r="G211" s="25" t="s">
        <v>0</v>
      </c>
      <c r="H211" s="30">
        <f t="shared" ref="H211:H214" si="20">D211/F211*100</f>
        <v>100</v>
      </c>
      <c r="I211" s="102"/>
      <c r="J211" s="92">
        <v>4726.3999999999996</v>
      </c>
      <c r="K211" s="92">
        <v>4865.1000000000004</v>
      </c>
      <c r="L211" s="92">
        <f>J211/K211*100</f>
        <v>97.14908223880289</v>
      </c>
      <c r="M211" s="144" t="s">
        <v>15</v>
      </c>
      <c r="O211" s="76"/>
      <c r="P211" s="76"/>
      <c r="Q211" s="76"/>
      <c r="R211" s="76"/>
      <c r="S211" s="76"/>
      <c r="T211" s="76"/>
    </row>
    <row r="212" spans="1:22" s="77" customFormat="1" ht="20.25" customHeight="1" x14ac:dyDescent="0.25">
      <c r="A212" s="93">
        <f>A211+1</f>
        <v>156</v>
      </c>
      <c r="B212" s="97" t="s">
        <v>236</v>
      </c>
      <c r="C212" s="102"/>
      <c r="D212" s="25">
        <v>2</v>
      </c>
      <c r="E212" s="25" t="s">
        <v>1</v>
      </c>
      <c r="F212" s="25">
        <v>2</v>
      </c>
      <c r="G212" s="25" t="s">
        <v>0</v>
      </c>
      <c r="H212" s="30">
        <f t="shared" si="20"/>
        <v>100</v>
      </c>
      <c r="I212" s="102"/>
      <c r="J212" s="92"/>
      <c r="K212" s="92"/>
      <c r="L212" s="92"/>
      <c r="M212" s="144"/>
      <c r="O212" s="76"/>
      <c r="P212" s="76"/>
      <c r="Q212" s="76"/>
      <c r="R212" s="76"/>
      <c r="S212" s="76"/>
      <c r="T212" s="76"/>
    </row>
    <row r="213" spans="1:22" s="77" customFormat="1" ht="15.75" x14ac:dyDescent="0.25">
      <c r="A213" s="93">
        <v>157</v>
      </c>
      <c r="B213" s="97" t="s">
        <v>237</v>
      </c>
      <c r="C213" s="25"/>
      <c r="D213" s="25">
        <v>1</v>
      </c>
      <c r="E213" s="25"/>
      <c r="F213" s="25">
        <v>1</v>
      </c>
      <c r="G213" s="25" t="s">
        <v>0</v>
      </c>
      <c r="H213" s="30">
        <f t="shared" si="20"/>
        <v>100</v>
      </c>
      <c r="I213" s="30"/>
      <c r="J213" s="92"/>
      <c r="K213" s="92"/>
      <c r="L213" s="92"/>
      <c r="M213" s="144"/>
      <c r="N213" s="82"/>
      <c r="O213" s="82"/>
      <c r="P213" s="82"/>
      <c r="Q213" s="82"/>
      <c r="R213" s="82"/>
      <c r="S213" s="145"/>
      <c r="T213" s="82"/>
    </row>
    <row r="214" spans="1:22" s="77" customFormat="1" ht="15.75" x14ac:dyDescent="0.25">
      <c r="A214" s="93">
        <f>A213+1</f>
        <v>158</v>
      </c>
      <c r="B214" s="97" t="s">
        <v>232</v>
      </c>
      <c r="C214" s="25"/>
      <c r="D214" s="25">
        <v>100</v>
      </c>
      <c r="E214" s="25" t="s">
        <v>1</v>
      </c>
      <c r="F214" s="25">
        <v>100</v>
      </c>
      <c r="G214" s="25" t="s">
        <v>0</v>
      </c>
      <c r="H214" s="30">
        <f t="shared" si="20"/>
        <v>100</v>
      </c>
      <c r="I214" s="30"/>
      <c r="J214" s="92"/>
      <c r="K214" s="92"/>
      <c r="L214" s="92"/>
      <c r="M214" s="144"/>
      <c r="N214" s="82"/>
      <c r="O214" s="82"/>
      <c r="P214" s="82"/>
      <c r="Q214" s="82"/>
      <c r="R214" s="82"/>
      <c r="S214" s="145"/>
      <c r="T214" s="82"/>
    </row>
    <row r="215" spans="1:22" ht="18.75" x14ac:dyDescent="0.25">
      <c r="A215" s="66" t="s">
        <v>275</v>
      </c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8"/>
      <c r="N215" s="1"/>
      <c r="U215" s="1"/>
      <c r="V215" s="1"/>
    </row>
    <row r="216" spans="1:22" s="77" customFormat="1" ht="15.75" x14ac:dyDescent="0.25">
      <c r="A216" s="25">
        <v>159</v>
      </c>
      <c r="B216" s="97" t="s">
        <v>27</v>
      </c>
      <c r="C216" s="102"/>
      <c r="D216" s="25">
        <v>217</v>
      </c>
      <c r="E216" s="25" t="s">
        <v>1</v>
      </c>
      <c r="F216" s="25">
        <v>200</v>
      </c>
      <c r="G216" s="25" t="s">
        <v>0</v>
      </c>
      <c r="H216" s="30">
        <f>D216/F216*100</f>
        <v>108.5</v>
      </c>
      <c r="I216" s="102"/>
      <c r="J216" s="53">
        <v>7196.1</v>
      </c>
      <c r="K216" s="53">
        <v>7196.1</v>
      </c>
      <c r="L216" s="98">
        <f>J216/K216*100</f>
        <v>100</v>
      </c>
      <c r="M216" s="53" t="s">
        <v>84</v>
      </c>
      <c r="O216" s="76"/>
      <c r="P216" s="76"/>
      <c r="Q216" s="76"/>
      <c r="R216" s="76"/>
      <c r="S216" s="76"/>
      <c r="T216" s="76"/>
    </row>
    <row r="217" spans="1:22" s="77" customFormat="1" ht="31.5" x14ac:dyDescent="0.25">
      <c r="A217" s="93">
        <f>A216+1</f>
        <v>160</v>
      </c>
      <c r="B217" s="97" t="s">
        <v>83</v>
      </c>
      <c r="C217" s="25" t="s">
        <v>0</v>
      </c>
      <c r="D217" s="25">
        <v>4</v>
      </c>
      <c r="E217" s="25" t="s">
        <v>1</v>
      </c>
      <c r="F217" s="25">
        <v>4</v>
      </c>
      <c r="G217" s="25" t="s">
        <v>0</v>
      </c>
      <c r="H217" s="30">
        <f>D217/F217*100</f>
        <v>100</v>
      </c>
      <c r="I217" s="30"/>
      <c r="J217" s="95"/>
      <c r="K217" s="95"/>
      <c r="L217" s="95"/>
      <c r="M217" s="95"/>
      <c r="N217" s="82"/>
      <c r="O217" s="82"/>
      <c r="P217" s="82"/>
      <c r="Q217" s="82"/>
      <c r="R217" s="82"/>
      <c r="S217" s="145"/>
      <c r="T217" s="82"/>
    </row>
    <row r="218" spans="1:22" x14ac:dyDescent="0.25">
      <c r="A218" s="51" t="s">
        <v>277</v>
      </c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U218" s="1"/>
      <c r="V218" s="1"/>
    </row>
    <row r="219" spans="1:22" x14ac:dyDescent="0.25">
      <c r="A219" s="51" t="s">
        <v>134</v>
      </c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U219" s="1"/>
      <c r="V219" s="1"/>
    </row>
    <row r="220" spans="1:22" s="77" customFormat="1" ht="31.5" x14ac:dyDescent="0.25">
      <c r="A220" s="75"/>
      <c r="B220" s="20"/>
      <c r="C220" s="20"/>
      <c r="D220" s="20"/>
      <c r="E220" s="20"/>
      <c r="F220" s="20"/>
      <c r="G220" s="20"/>
      <c r="H220" s="20"/>
      <c r="I220" s="20"/>
      <c r="J220" s="146">
        <f>J221+J222+J223</f>
        <v>2360732.4</v>
      </c>
      <c r="K220" s="146">
        <f>K221+K222+K223</f>
        <v>2363553.4</v>
      </c>
      <c r="L220" s="30">
        <f>J220/K220*100</f>
        <v>99.880645810667957</v>
      </c>
      <c r="M220" s="25" t="s">
        <v>15</v>
      </c>
      <c r="N220" s="76"/>
      <c r="O220" s="76"/>
      <c r="P220" s="76"/>
      <c r="Q220" s="76"/>
      <c r="R220" s="76"/>
      <c r="S220" s="76"/>
      <c r="T220" s="76"/>
    </row>
    <row r="221" spans="1:22" s="77" customFormat="1" ht="15.75" x14ac:dyDescent="0.25">
      <c r="A221" s="38" t="s">
        <v>24</v>
      </c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76"/>
      <c r="O221" s="76"/>
      <c r="P221" s="76"/>
      <c r="Q221" s="76"/>
      <c r="R221" s="76"/>
      <c r="S221" s="76"/>
      <c r="T221" s="76"/>
    </row>
    <row r="222" spans="1:22" s="77" customFormat="1" ht="15" customHeight="1" x14ac:dyDescent="0.25">
      <c r="A222" s="93">
        <v>161</v>
      </c>
      <c r="B222" s="20" t="s">
        <v>280</v>
      </c>
      <c r="C222" s="25" t="s">
        <v>0</v>
      </c>
      <c r="D222" s="25">
        <v>58</v>
      </c>
      <c r="E222" s="25" t="s">
        <v>1</v>
      </c>
      <c r="F222" s="25">
        <f>D222</f>
        <v>58</v>
      </c>
      <c r="G222" s="25" t="s">
        <v>0</v>
      </c>
      <c r="H222" s="30">
        <f t="shared" ref="H222:H235" si="21">D222/F222*100</f>
        <v>100</v>
      </c>
      <c r="I222" s="30"/>
      <c r="J222" s="44">
        <v>2360732.4</v>
      </c>
      <c r="K222" s="38">
        <v>2363553.4</v>
      </c>
      <c r="L222" s="44">
        <f>J222/K222*100</f>
        <v>99.880645810667957</v>
      </c>
      <c r="M222" s="53" t="s">
        <v>16</v>
      </c>
      <c r="N222" s="76"/>
      <c r="O222" s="76"/>
      <c r="P222" s="76"/>
      <c r="Q222" s="76"/>
      <c r="R222" s="76"/>
      <c r="S222" s="76"/>
      <c r="T222" s="76"/>
    </row>
    <row r="223" spans="1:22" s="77" customFormat="1" ht="15.75" x14ac:dyDescent="0.25">
      <c r="A223" s="93">
        <v>162</v>
      </c>
      <c r="B223" s="20" t="s">
        <v>281</v>
      </c>
      <c r="C223" s="25" t="s">
        <v>0</v>
      </c>
      <c r="D223" s="25">
        <v>58</v>
      </c>
      <c r="E223" s="25" t="s">
        <v>1</v>
      </c>
      <c r="F223" s="25">
        <f t="shared" ref="F223:F235" si="22">D223</f>
        <v>58</v>
      </c>
      <c r="G223" s="25" t="s">
        <v>0</v>
      </c>
      <c r="H223" s="30">
        <f t="shared" si="21"/>
        <v>100</v>
      </c>
      <c r="I223" s="30"/>
      <c r="J223" s="44"/>
      <c r="K223" s="38"/>
      <c r="L223" s="44"/>
      <c r="M223" s="83"/>
    </row>
    <row r="224" spans="1:22" s="77" customFormat="1" ht="15.75" x14ac:dyDescent="0.25">
      <c r="A224" s="93">
        <f t="shared" ref="A224:A232" si="23">A223+1</f>
        <v>163</v>
      </c>
      <c r="B224" s="20" t="s">
        <v>282</v>
      </c>
      <c r="C224" s="25" t="s">
        <v>0</v>
      </c>
      <c r="D224" s="25">
        <v>18</v>
      </c>
      <c r="E224" s="25" t="s">
        <v>1</v>
      </c>
      <c r="F224" s="25">
        <v>15</v>
      </c>
      <c r="G224" s="25" t="s">
        <v>0</v>
      </c>
      <c r="H224" s="30">
        <f t="shared" si="21"/>
        <v>120</v>
      </c>
      <c r="I224" s="30"/>
      <c r="J224" s="44"/>
      <c r="K224" s="38"/>
      <c r="L224" s="44"/>
      <c r="M224" s="83"/>
    </row>
    <row r="225" spans="1:13" s="77" customFormat="1" ht="15.75" x14ac:dyDescent="0.25">
      <c r="A225" s="93">
        <f t="shared" si="23"/>
        <v>164</v>
      </c>
      <c r="B225" s="20" t="s">
        <v>283</v>
      </c>
      <c r="C225" s="25" t="s">
        <v>0</v>
      </c>
      <c r="D225" s="25">
        <v>23</v>
      </c>
      <c r="E225" s="25" t="s">
        <v>1</v>
      </c>
      <c r="F225" s="25">
        <v>5</v>
      </c>
      <c r="G225" s="25" t="s">
        <v>0</v>
      </c>
      <c r="H225" s="30">
        <f t="shared" si="21"/>
        <v>459.99999999999994</v>
      </c>
      <c r="I225" s="30"/>
      <c r="J225" s="44"/>
      <c r="K225" s="38"/>
      <c r="L225" s="44"/>
      <c r="M225" s="83"/>
    </row>
    <row r="226" spans="1:13" s="77" customFormat="1" ht="15.75" x14ac:dyDescent="0.25">
      <c r="A226" s="93">
        <f t="shared" si="23"/>
        <v>165</v>
      </c>
      <c r="B226" s="20" t="s">
        <v>171</v>
      </c>
      <c r="C226" s="25" t="s">
        <v>0</v>
      </c>
      <c r="D226" s="25">
        <v>1602</v>
      </c>
      <c r="E226" s="25" t="s">
        <v>1</v>
      </c>
      <c r="F226" s="25">
        <v>1370</v>
      </c>
      <c r="G226" s="25" t="s">
        <v>0</v>
      </c>
      <c r="H226" s="30">
        <f t="shared" si="21"/>
        <v>116.93430656934308</v>
      </c>
      <c r="I226" s="30"/>
      <c r="J226" s="44"/>
      <c r="K226" s="38"/>
      <c r="L226" s="44"/>
      <c r="M226" s="83"/>
    </row>
    <row r="227" spans="1:13" s="77" customFormat="1" ht="31.5" x14ac:dyDescent="0.25">
      <c r="A227" s="93">
        <f t="shared" si="23"/>
        <v>166</v>
      </c>
      <c r="B227" s="20" t="s">
        <v>172</v>
      </c>
      <c r="C227" s="25"/>
      <c r="D227" s="25">
        <v>668</v>
      </c>
      <c r="E227" s="25" t="s">
        <v>1</v>
      </c>
      <c r="F227" s="25">
        <v>667</v>
      </c>
      <c r="G227" s="25" t="s">
        <v>0</v>
      </c>
      <c r="H227" s="30">
        <f t="shared" si="21"/>
        <v>100.14992503748125</v>
      </c>
      <c r="I227" s="30"/>
      <c r="J227" s="44"/>
      <c r="K227" s="38"/>
      <c r="L227" s="44"/>
      <c r="M227" s="83"/>
    </row>
    <row r="228" spans="1:13" s="77" customFormat="1" ht="15.75" x14ac:dyDescent="0.25">
      <c r="A228" s="93">
        <f t="shared" si="23"/>
        <v>167</v>
      </c>
      <c r="B228" s="20" t="s">
        <v>85</v>
      </c>
      <c r="C228" s="25"/>
      <c r="D228" s="25">
        <v>215</v>
      </c>
      <c r="E228" s="25" t="s">
        <v>1</v>
      </c>
      <c r="F228" s="25">
        <v>192</v>
      </c>
      <c r="G228" s="25" t="s">
        <v>0</v>
      </c>
      <c r="H228" s="30">
        <f t="shared" si="21"/>
        <v>111.97916666666667</v>
      </c>
      <c r="I228" s="30"/>
      <c r="J228" s="44"/>
      <c r="K228" s="38"/>
      <c r="L228" s="44"/>
      <c r="M228" s="83"/>
    </row>
    <row r="229" spans="1:13" s="77" customFormat="1" ht="31.5" x14ac:dyDescent="0.25">
      <c r="A229" s="93">
        <f t="shared" si="23"/>
        <v>168</v>
      </c>
      <c r="B229" s="20" t="s">
        <v>173</v>
      </c>
      <c r="C229" s="25"/>
      <c r="D229" s="25">
        <v>512</v>
      </c>
      <c r="E229" s="25" t="s">
        <v>1</v>
      </c>
      <c r="F229" s="25">
        <v>511</v>
      </c>
      <c r="G229" s="25" t="s">
        <v>0</v>
      </c>
      <c r="H229" s="30">
        <f t="shared" si="21"/>
        <v>100.19569471624266</v>
      </c>
      <c r="I229" s="30"/>
      <c r="J229" s="44"/>
      <c r="K229" s="38"/>
      <c r="L229" s="44"/>
      <c r="M229" s="83"/>
    </row>
    <row r="230" spans="1:13" s="77" customFormat="1" ht="31.5" x14ac:dyDescent="0.25">
      <c r="A230" s="93">
        <f t="shared" si="23"/>
        <v>169</v>
      </c>
      <c r="B230" s="20" t="s">
        <v>174</v>
      </c>
      <c r="C230" s="25"/>
      <c r="D230" s="25">
        <v>12.25</v>
      </c>
      <c r="E230" s="25" t="s">
        <v>1</v>
      </c>
      <c r="F230" s="25">
        <v>12.25</v>
      </c>
      <c r="G230" s="25" t="s">
        <v>0</v>
      </c>
      <c r="H230" s="30">
        <f t="shared" si="21"/>
        <v>100</v>
      </c>
      <c r="I230" s="30"/>
      <c r="J230" s="44"/>
      <c r="K230" s="38"/>
      <c r="L230" s="44"/>
      <c r="M230" s="83"/>
    </row>
    <row r="231" spans="1:13" s="77" customFormat="1" ht="15.75" x14ac:dyDescent="0.25">
      <c r="A231" s="93">
        <f t="shared" si="23"/>
        <v>170</v>
      </c>
      <c r="B231" s="20" t="s">
        <v>175</v>
      </c>
      <c r="C231" s="25"/>
      <c r="D231" s="25">
        <v>23</v>
      </c>
      <c r="E231" s="25" t="s">
        <v>1</v>
      </c>
      <c r="F231" s="25">
        <v>14</v>
      </c>
      <c r="G231" s="25" t="s">
        <v>0</v>
      </c>
      <c r="H231" s="30">
        <f t="shared" si="21"/>
        <v>164.28571428571428</v>
      </c>
      <c r="I231" s="30"/>
      <c r="J231" s="44"/>
      <c r="K231" s="38"/>
      <c r="L231" s="44"/>
      <c r="M231" s="83"/>
    </row>
    <row r="232" spans="1:13" s="77" customFormat="1" ht="47.25" x14ac:dyDescent="0.25">
      <c r="A232" s="93">
        <f t="shared" si="23"/>
        <v>171</v>
      </c>
      <c r="B232" s="20" t="s">
        <v>176</v>
      </c>
      <c r="C232" s="25"/>
      <c r="D232" s="25">
        <v>70.400000000000006</v>
      </c>
      <c r="E232" s="25" t="s">
        <v>1</v>
      </c>
      <c r="F232" s="25">
        <v>55</v>
      </c>
      <c r="G232" s="25" t="s">
        <v>0</v>
      </c>
      <c r="H232" s="30">
        <f t="shared" si="21"/>
        <v>128</v>
      </c>
      <c r="I232" s="30"/>
      <c r="J232" s="44"/>
      <c r="K232" s="38"/>
      <c r="L232" s="44"/>
      <c r="M232" s="83"/>
    </row>
    <row r="233" spans="1:13" s="77" customFormat="1" ht="31.5" x14ac:dyDescent="0.25">
      <c r="A233" s="93">
        <v>178</v>
      </c>
      <c r="B233" s="20" t="s">
        <v>284</v>
      </c>
      <c r="C233" s="25"/>
      <c r="D233" s="25">
        <v>5</v>
      </c>
      <c r="E233" s="25" t="s">
        <v>1</v>
      </c>
      <c r="F233" s="25">
        <v>5</v>
      </c>
      <c r="G233" s="25"/>
      <c r="H233" s="30">
        <f t="shared" si="21"/>
        <v>100</v>
      </c>
      <c r="I233" s="30"/>
      <c r="J233" s="44"/>
      <c r="K233" s="38"/>
      <c r="L233" s="44"/>
      <c r="M233" s="83"/>
    </row>
    <row r="234" spans="1:13" s="77" customFormat="1" ht="15.75" x14ac:dyDescent="0.25">
      <c r="A234" s="93">
        <v>179</v>
      </c>
      <c r="B234" s="20" t="s">
        <v>177</v>
      </c>
      <c r="C234" s="25"/>
      <c r="D234" s="25">
        <v>1437</v>
      </c>
      <c r="E234" s="25" t="s">
        <v>1</v>
      </c>
      <c r="F234" s="25">
        <v>1294</v>
      </c>
      <c r="G234" s="25"/>
      <c r="H234" s="30">
        <f t="shared" si="21"/>
        <v>111.05100463678517</v>
      </c>
      <c r="I234" s="30"/>
      <c r="J234" s="44"/>
      <c r="K234" s="38"/>
      <c r="L234" s="44"/>
      <c r="M234" s="83"/>
    </row>
    <row r="235" spans="1:13" s="77" customFormat="1" ht="15.75" x14ac:dyDescent="0.25">
      <c r="A235" s="93">
        <v>180</v>
      </c>
      <c r="B235" s="20" t="s">
        <v>178</v>
      </c>
      <c r="C235" s="25"/>
      <c r="D235" s="25">
        <v>96</v>
      </c>
      <c r="E235" s="25" t="s">
        <v>1</v>
      </c>
      <c r="F235" s="25">
        <f t="shared" si="22"/>
        <v>96</v>
      </c>
      <c r="G235" s="25"/>
      <c r="H235" s="30">
        <f t="shared" si="21"/>
        <v>100</v>
      </c>
      <c r="I235" s="30"/>
      <c r="J235" s="44"/>
      <c r="K235" s="38"/>
      <c r="L235" s="44"/>
      <c r="M235" s="83"/>
    </row>
    <row r="236" spans="1:13" s="77" customFormat="1" ht="15.75" x14ac:dyDescent="0.25">
      <c r="A236" s="38" t="s">
        <v>25</v>
      </c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</row>
    <row r="237" spans="1:13" s="77" customFormat="1" ht="31.5" x14ac:dyDescent="0.25">
      <c r="A237" s="93">
        <v>181</v>
      </c>
      <c r="B237" s="20" t="s">
        <v>285</v>
      </c>
      <c r="C237" s="25" t="s">
        <v>0</v>
      </c>
      <c r="D237" s="25">
        <v>1812</v>
      </c>
      <c r="E237" s="25" t="s">
        <v>1</v>
      </c>
      <c r="F237" s="25">
        <v>1669</v>
      </c>
      <c r="G237" s="25" t="s">
        <v>0</v>
      </c>
      <c r="H237" s="30">
        <f>D237/F237*100</f>
        <v>108.56800479328939</v>
      </c>
      <c r="I237" s="30"/>
      <c r="J237" s="44">
        <v>113.7</v>
      </c>
      <c r="K237" s="38">
        <v>113.7</v>
      </c>
      <c r="L237" s="44">
        <f>J237/K237*100</f>
        <v>100</v>
      </c>
      <c r="M237" s="38" t="s">
        <v>135</v>
      </c>
    </row>
    <row r="238" spans="1:13" s="77" customFormat="1" ht="47.25" x14ac:dyDescent="0.25">
      <c r="A238" s="93">
        <v>182</v>
      </c>
      <c r="B238" s="101" t="s">
        <v>179</v>
      </c>
      <c r="C238" s="25"/>
      <c r="D238" s="25">
        <v>1812</v>
      </c>
      <c r="E238" s="25" t="s">
        <v>1</v>
      </c>
      <c r="F238" s="25">
        <v>1669</v>
      </c>
      <c r="G238" s="25" t="s">
        <v>0</v>
      </c>
      <c r="H238" s="30">
        <f>D238/F238*100</f>
        <v>108.56800479328939</v>
      </c>
      <c r="I238" s="30"/>
      <c r="J238" s="44"/>
      <c r="K238" s="38"/>
      <c r="L238" s="44"/>
      <c r="M238" s="38"/>
    </row>
    <row r="239" spans="1:13" s="77" customFormat="1" ht="15.75" x14ac:dyDescent="0.25">
      <c r="A239" s="38" t="s">
        <v>26</v>
      </c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</row>
    <row r="240" spans="1:13" s="77" customFormat="1" ht="63" x14ac:dyDescent="0.25">
      <c r="A240" s="93">
        <v>183</v>
      </c>
      <c r="B240" s="20" t="s">
        <v>180</v>
      </c>
      <c r="C240" s="25" t="s">
        <v>0</v>
      </c>
      <c r="D240" s="25">
        <v>3</v>
      </c>
      <c r="E240" s="25" t="s">
        <v>1</v>
      </c>
      <c r="F240" s="25">
        <v>3</v>
      </c>
      <c r="G240" s="25" t="s">
        <v>0</v>
      </c>
      <c r="H240" s="30">
        <f>D240/F240*100</f>
        <v>100</v>
      </c>
      <c r="I240" s="30"/>
      <c r="J240" s="37">
        <v>16824.599999999999</v>
      </c>
      <c r="K240" s="43">
        <v>17547</v>
      </c>
      <c r="L240" s="37">
        <f>J240/K240*100</f>
        <v>95.883056932809012</v>
      </c>
      <c r="M240" s="43" t="s">
        <v>16</v>
      </c>
    </row>
    <row r="241" spans="1:22" s="77" customFormat="1" ht="78.75" x14ac:dyDescent="0.25">
      <c r="A241" s="93">
        <v>184</v>
      </c>
      <c r="B241" s="20" t="s">
        <v>181</v>
      </c>
      <c r="C241" s="25" t="s">
        <v>0</v>
      </c>
      <c r="D241" s="25">
        <v>7</v>
      </c>
      <c r="E241" s="25" t="s">
        <v>1</v>
      </c>
      <c r="F241" s="25">
        <v>3</v>
      </c>
      <c r="G241" s="25" t="s">
        <v>0</v>
      </c>
      <c r="H241" s="30">
        <f>D241/F241*100</f>
        <v>233.33333333333334</v>
      </c>
      <c r="I241" s="30"/>
      <c r="J241" s="49"/>
      <c r="K241" s="43"/>
      <c r="L241" s="37"/>
      <c r="M241" s="43"/>
    </row>
    <row r="242" spans="1:22" s="77" customFormat="1" ht="31.5" x14ac:dyDescent="0.25">
      <c r="A242" s="93">
        <f>A241+1</f>
        <v>185</v>
      </c>
      <c r="B242" s="20" t="s">
        <v>182</v>
      </c>
      <c r="C242" s="25"/>
      <c r="D242" s="25">
        <v>41</v>
      </c>
      <c r="E242" s="25" t="s">
        <v>1</v>
      </c>
      <c r="F242" s="25">
        <v>41</v>
      </c>
      <c r="G242" s="25" t="s">
        <v>0</v>
      </c>
      <c r="H242" s="30">
        <f>D242/F242*100</f>
        <v>100</v>
      </c>
      <c r="I242" s="30"/>
      <c r="J242" s="49"/>
      <c r="K242" s="43"/>
      <c r="L242" s="37"/>
      <c r="M242" s="43"/>
    </row>
    <row r="243" spans="1:22" x14ac:dyDescent="0.25">
      <c r="A243" s="51" t="s">
        <v>183</v>
      </c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1"/>
      <c r="O243" s="1"/>
      <c r="P243" s="1"/>
      <c r="Q243" s="1"/>
      <c r="R243" s="1"/>
      <c r="S243" s="1"/>
      <c r="T243" s="1"/>
      <c r="U243" s="1"/>
      <c r="V243" s="1"/>
    </row>
    <row r="244" spans="1:22" s="77" customFormat="1" ht="31.5" x14ac:dyDescent="0.25">
      <c r="A244" s="93">
        <v>186</v>
      </c>
      <c r="B244" s="97" t="s">
        <v>184</v>
      </c>
      <c r="C244" s="25" t="s">
        <v>0</v>
      </c>
      <c r="D244" s="25">
        <v>4</v>
      </c>
      <c r="E244" s="25" t="s">
        <v>1</v>
      </c>
      <c r="F244" s="25">
        <v>4</v>
      </c>
      <c r="G244" s="25" t="s">
        <v>0</v>
      </c>
      <c r="H244" s="30">
        <f>D244/F244*100</f>
        <v>100</v>
      </c>
      <c r="I244" s="94"/>
      <c r="J244" s="53">
        <v>1481.9</v>
      </c>
      <c r="K244" s="53">
        <v>1482</v>
      </c>
      <c r="L244" s="98">
        <f>J244/K244*100</f>
        <v>99.993252361673427</v>
      </c>
      <c r="M244" s="53" t="s">
        <v>286</v>
      </c>
    </row>
    <row r="245" spans="1:22" s="77" customFormat="1" ht="15.75" x14ac:dyDescent="0.25">
      <c r="A245" s="93">
        <f>A244+1</f>
        <v>187</v>
      </c>
      <c r="B245" s="97" t="s">
        <v>185</v>
      </c>
      <c r="C245" s="133"/>
      <c r="D245" s="25">
        <v>69</v>
      </c>
      <c r="E245" s="25" t="s">
        <v>1</v>
      </c>
      <c r="F245" s="25">
        <v>69</v>
      </c>
      <c r="G245" s="25" t="s">
        <v>0</v>
      </c>
      <c r="H245" s="30">
        <f>D245/F245*100</f>
        <v>100</v>
      </c>
      <c r="I245" s="147"/>
      <c r="J245" s="83"/>
      <c r="K245" s="83"/>
      <c r="L245" s="99"/>
      <c r="M245" s="83"/>
      <c r="N245" s="76"/>
      <c r="O245" s="76"/>
      <c r="P245" s="76"/>
      <c r="Q245" s="76"/>
      <c r="R245" s="76"/>
      <c r="S245" s="76"/>
      <c r="T245" s="76"/>
      <c r="U245" s="76"/>
      <c r="V245" s="76"/>
    </row>
    <row r="246" spans="1:22" s="77" customFormat="1" ht="15.75" x14ac:dyDescent="0.25">
      <c r="A246" s="93">
        <f>A245+1</f>
        <v>188</v>
      </c>
      <c r="B246" s="97" t="s">
        <v>186</v>
      </c>
      <c r="C246" s="133"/>
      <c r="D246" s="27">
        <v>4</v>
      </c>
      <c r="E246" s="27"/>
      <c r="F246" s="27">
        <v>4</v>
      </c>
      <c r="G246" s="27"/>
      <c r="H246" s="30">
        <f>D246/F246*100</f>
        <v>100</v>
      </c>
      <c r="I246" s="147"/>
      <c r="J246" s="83"/>
      <c r="K246" s="83"/>
      <c r="L246" s="99"/>
      <c r="M246" s="83"/>
      <c r="N246" s="76"/>
      <c r="O246" s="76"/>
      <c r="P246" s="76"/>
      <c r="Q246" s="76"/>
      <c r="R246" s="76"/>
      <c r="S246" s="76"/>
      <c r="T246" s="76"/>
      <c r="U246" s="76"/>
      <c r="V246" s="76"/>
    </row>
    <row r="247" spans="1:22" s="77" customFormat="1" ht="15.75" x14ac:dyDescent="0.25">
      <c r="A247" s="93">
        <f>A246+1</f>
        <v>189</v>
      </c>
      <c r="B247" s="97" t="s">
        <v>187</v>
      </c>
      <c r="C247" s="133"/>
      <c r="D247" s="27">
        <v>100</v>
      </c>
      <c r="E247" s="27"/>
      <c r="F247" s="27">
        <v>100</v>
      </c>
      <c r="G247" s="27"/>
      <c r="H247" s="30">
        <f>D247/F247*100</f>
        <v>100</v>
      </c>
      <c r="I247" s="147"/>
      <c r="J247" s="64"/>
      <c r="K247" s="64"/>
      <c r="L247" s="123"/>
      <c r="M247" s="64"/>
      <c r="N247" s="76"/>
      <c r="O247" s="76"/>
      <c r="P247" s="76"/>
      <c r="Q247" s="76"/>
      <c r="R247" s="76"/>
      <c r="S247" s="76"/>
      <c r="T247" s="76"/>
      <c r="U247" s="76"/>
      <c r="V247" s="76"/>
    </row>
    <row r="248" spans="1:22" ht="42.75" customHeight="1" x14ac:dyDescent="0.25">
      <c r="A248" s="47" t="s">
        <v>190</v>
      </c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1"/>
      <c r="O248" s="1"/>
      <c r="P248" s="1"/>
      <c r="Q248" s="1"/>
      <c r="R248" s="1"/>
      <c r="S248" s="1"/>
      <c r="T248" s="1"/>
      <c r="U248" s="1"/>
      <c r="V248" s="1"/>
    </row>
    <row r="249" spans="1:22" s="77" customFormat="1" ht="15.75" x14ac:dyDescent="0.25">
      <c r="A249" s="128">
        <v>190</v>
      </c>
      <c r="B249" s="33" t="s">
        <v>89</v>
      </c>
      <c r="C249" s="25" t="s">
        <v>0</v>
      </c>
      <c r="D249" s="34">
        <v>13</v>
      </c>
      <c r="E249" s="25" t="s">
        <v>1</v>
      </c>
      <c r="F249" s="25">
        <v>14.5</v>
      </c>
      <c r="G249" s="25" t="s">
        <v>0</v>
      </c>
      <c r="H249" s="30">
        <f>D249/F249*100</f>
        <v>89.65517241379311</v>
      </c>
      <c r="I249" s="30"/>
      <c r="J249" s="38">
        <v>33.6</v>
      </c>
      <c r="K249" s="38">
        <v>33.6</v>
      </c>
      <c r="L249" s="44">
        <f>J249/K249*100</f>
        <v>100</v>
      </c>
      <c r="M249" s="38" t="s">
        <v>15</v>
      </c>
    </row>
    <row r="250" spans="1:22" s="77" customFormat="1" ht="47.25" x14ac:dyDescent="0.25">
      <c r="A250" s="128">
        <f>A249+1</f>
        <v>191</v>
      </c>
      <c r="B250" s="35" t="s">
        <v>90</v>
      </c>
      <c r="C250" s="25"/>
      <c r="D250" s="34">
        <v>4</v>
      </c>
      <c r="E250" s="25" t="s">
        <v>1</v>
      </c>
      <c r="F250" s="25">
        <v>4</v>
      </c>
      <c r="G250" s="25" t="s">
        <v>0</v>
      </c>
      <c r="H250" s="30">
        <f>D250/F250*100</f>
        <v>100</v>
      </c>
      <c r="I250" s="30"/>
      <c r="J250" s="113"/>
      <c r="K250" s="113"/>
      <c r="L250" s="113"/>
      <c r="M250" s="113"/>
      <c r="N250" s="76"/>
      <c r="O250" s="76"/>
      <c r="P250" s="76"/>
      <c r="Q250" s="76"/>
      <c r="R250" s="76"/>
      <c r="S250" s="76"/>
      <c r="T250" s="76"/>
      <c r="U250" s="76"/>
      <c r="V250" s="76"/>
    </row>
    <row r="251" spans="1:22" s="77" customFormat="1" ht="63" x14ac:dyDescent="0.25">
      <c r="A251" s="128">
        <f t="shared" ref="A251:A253" si="24">A250+1</f>
        <v>192</v>
      </c>
      <c r="B251" s="36" t="s">
        <v>188</v>
      </c>
      <c r="C251" s="26"/>
      <c r="D251" s="26">
        <v>62</v>
      </c>
      <c r="E251" s="26" t="s">
        <v>1</v>
      </c>
      <c r="F251" s="26">
        <v>55</v>
      </c>
      <c r="G251" s="25"/>
      <c r="H251" s="30">
        <f t="shared" ref="H251:H253" si="25">D251/F251*100</f>
        <v>112.72727272727272</v>
      </c>
      <c r="I251" s="30"/>
      <c r="J251" s="113"/>
      <c r="K251" s="113"/>
      <c r="L251" s="113"/>
      <c r="M251" s="113"/>
      <c r="N251" s="76"/>
      <c r="O251" s="76"/>
      <c r="P251" s="76"/>
      <c r="Q251" s="76"/>
      <c r="R251" s="76"/>
      <c r="S251" s="76"/>
      <c r="T251" s="76"/>
      <c r="U251" s="76"/>
      <c r="V251" s="76"/>
    </row>
    <row r="252" spans="1:22" s="77" customFormat="1" ht="63" x14ac:dyDescent="0.25">
      <c r="A252" s="128">
        <f t="shared" si="24"/>
        <v>193</v>
      </c>
      <c r="B252" s="35" t="s">
        <v>189</v>
      </c>
      <c r="C252" s="25"/>
      <c r="D252" s="27">
        <v>74</v>
      </c>
      <c r="E252" s="27" t="s">
        <v>1</v>
      </c>
      <c r="F252" s="27">
        <v>60.8</v>
      </c>
      <c r="G252" s="25"/>
      <c r="H252" s="30">
        <f t="shared" si="25"/>
        <v>121.71052631578947</v>
      </c>
      <c r="I252" s="30"/>
      <c r="J252" s="113"/>
      <c r="K252" s="113"/>
      <c r="L252" s="113"/>
      <c r="M252" s="113"/>
      <c r="N252" s="76"/>
      <c r="O252" s="76"/>
      <c r="P252" s="76"/>
      <c r="Q252" s="76"/>
      <c r="R252" s="76"/>
      <c r="S252" s="76"/>
      <c r="T252" s="76"/>
      <c r="U252" s="76"/>
      <c r="V252" s="76"/>
    </row>
    <row r="253" spans="1:22" s="77" customFormat="1" ht="36" customHeight="1" x14ac:dyDescent="0.25">
      <c r="A253" s="128">
        <f t="shared" si="24"/>
        <v>194</v>
      </c>
      <c r="B253" s="35" t="s">
        <v>91</v>
      </c>
      <c r="C253" s="25"/>
      <c r="D253" s="25">
        <v>10</v>
      </c>
      <c r="E253" s="25" t="s">
        <v>1</v>
      </c>
      <c r="F253" s="25">
        <v>6</v>
      </c>
      <c r="G253" s="25" t="s">
        <v>0</v>
      </c>
      <c r="H253" s="30">
        <f t="shared" si="25"/>
        <v>166.66666666666669</v>
      </c>
      <c r="I253" s="30"/>
      <c r="J253" s="113"/>
      <c r="K253" s="113"/>
      <c r="L253" s="113"/>
      <c r="M253" s="113"/>
      <c r="N253" s="76"/>
      <c r="O253" s="76"/>
      <c r="P253" s="76"/>
      <c r="Q253" s="76"/>
      <c r="R253" s="76"/>
      <c r="S253" s="76"/>
      <c r="T253" s="76"/>
      <c r="U253" s="76"/>
      <c r="V253" s="76"/>
    </row>
    <row r="254" spans="1:22" x14ac:dyDescent="0.25">
      <c r="A254" s="65" t="s">
        <v>102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6"/>
    </row>
    <row r="255" spans="1:22" s="77" customFormat="1" ht="15.75" x14ac:dyDescent="0.25">
      <c r="A255" s="93">
        <v>195</v>
      </c>
      <c r="B255" s="105" t="s">
        <v>103</v>
      </c>
      <c r="C255" s="25"/>
      <c r="D255" s="25">
        <v>17500</v>
      </c>
      <c r="E255" s="25" t="s">
        <v>1</v>
      </c>
      <c r="F255" s="25">
        <v>17500</v>
      </c>
      <c r="G255" s="25"/>
      <c r="H255" s="30">
        <f t="shared" ref="H255:H261" si="26">D255/F255*100</f>
        <v>100</v>
      </c>
      <c r="I255" s="30"/>
      <c r="J255" s="38">
        <v>343.9</v>
      </c>
      <c r="K255" s="38">
        <v>343.9</v>
      </c>
      <c r="L255" s="38">
        <f>J255/K255*100</f>
        <v>100</v>
      </c>
      <c r="M255" s="38" t="s">
        <v>110</v>
      </c>
      <c r="N255" s="76"/>
      <c r="O255" s="76"/>
      <c r="P255" s="76"/>
      <c r="Q255" s="76"/>
      <c r="R255" s="76"/>
      <c r="S255" s="76"/>
      <c r="T255" s="76"/>
      <c r="U255" s="76"/>
      <c r="V255" s="76"/>
    </row>
    <row r="256" spans="1:22" s="77" customFormat="1" ht="15.75" x14ac:dyDescent="0.25">
      <c r="A256" s="93">
        <f t="shared" ref="A256:A261" si="27">A255+1</f>
        <v>196</v>
      </c>
      <c r="B256" s="105" t="s">
        <v>104</v>
      </c>
      <c r="C256" s="25"/>
      <c r="D256" s="25">
        <v>6</v>
      </c>
      <c r="E256" s="25" t="s">
        <v>1</v>
      </c>
      <c r="F256" s="25">
        <v>6</v>
      </c>
      <c r="G256" s="25"/>
      <c r="H256" s="30">
        <f t="shared" si="26"/>
        <v>100</v>
      </c>
      <c r="I256" s="30"/>
      <c r="J256" s="38"/>
      <c r="K256" s="38"/>
      <c r="L256" s="38"/>
      <c r="M256" s="38"/>
      <c r="N256" s="76"/>
      <c r="O256" s="76"/>
      <c r="P256" s="76"/>
      <c r="Q256" s="76"/>
      <c r="R256" s="76"/>
      <c r="S256" s="76"/>
      <c r="T256" s="76"/>
      <c r="U256" s="76"/>
      <c r="V256" s="76"/>
    </row>
    <row r="257" spans="1:22" s="77" customFormat="1" ht="31.5" x14ac:dyDescent="0.25">
      <c r="A257" s="93">
        <f t="shared" si="27"/>
        <v>197</v>
      </c>
      <c r="B257" s="105" t="s">
        <v>105</v>
      </c>
      <c r="C257" s="25"/>
      <c r="D257" s="25">
        <v>128</v>
      </c>
      <c r="E257" s="25" t="s">
        <v>1</v>
      </c>
      <c r="F257" s="25">
        <v>128</v>
      </c>
      <c r="G257" s="25"/>
      <c r="H257" s="30">
        <f t="shared" si="26"/>
        <v>100</v>
      </c>
      <c r="I257" s="30"/>
      <c r="J257" s="38"/>
      <c r="K257" s="38"/>
      <c r="L257" s="38"/>
      <c r="M257" s="38"/>
      <c r="N257" s="76"/>
      <c r="O257" s="76"/>
      <c r="P257" s="76"/>
      <c r="Q257" s="76"/>
      <c r="R257" s="76"/>
      <c r="S257" s="76"/>
      <c r="T257" s="76"/>
      <c r="U257" s="76"/>
      <c r="V257" s="76"/>
    </row>
    <row r="258" spans="1:22" s="77" customFormat="1" ht="31.5" x14ac:dyDescent="0.25">
      <c r="A258" s="93">
        <f t="shared" si="27"/>
        <v>198</v>
      </c>
      <c r="B258" s="105" t="s">
        <v>106</v>
      </c>
      <c r="C258" s="25"/>
      <c r="D258" s="25">
        <v>0</v>
      </c>
      <c r="E258" s="25" t="s">
        <v>1</v>
      </c>
      <c r="F258" s="25">
        <v>1</v>
      </c>
      <c r="G258" s="25"/>
      <c r="H258" s="30">
        <f t="shared" si="26"/>
        <v>0</v>
      </c>
      <c r="I258" s="30"/>
      <c r="J258" s="38"/>
      <c r="K258" s="38"/>
      <c r="L258" s="38"/>
      <c r="M258" s="38"/>
      <c r="N258" s="76"/>
      <c r="O258" s="76"/>
      <c r="P258" s="76"/>
      <c r="Q258" s="76"/>
      <c r="R258" s="76"/>
      <c r="S258" s="76"/>
      <c r="T258" s="76"/>
      <c r="U258" s="76"/>
      <c r="V258" s="76"/>
    </row>
    <row r="259" spans="1:22" s="77" customFormat="1" ht="15.75" x14ac:dyDescent="0.25">
      <c r="A259" s="93">
        <f t="shared" si="27"/>
        <v>199</v>
      </c>
      <c r="B259" s="105" t="s">
        <v>107</v>
      </c>
      <c r="C259" s="25"/>
      <c r="D259" s="25">
        <v>11500</v>
      </c>
      <c r="E259" s="25" t="s">
        <v>1</v>
      </c>
      <c r="F259" s="25">
        <v>11500</v>
      </c>
      <c r="G259" s="25"/>
      <c r="H259" s="30">
        <f t="shared" si="26"/>
        <v>100</v>
      </c>
      <c r="I259" s="30"/>
      <c r="J259" s="38"/>
      <c r="K259" s="38"/>
      <c r="L259" s="38"/>
      <c r="M259" s="38"/>
      <c r="N259" s="76"/>
      <c r="O259" s="76"/>
      <c r="P259" s="76"/>
      <c r="Q259" s="76"/>
      <c r="R259" s="76"/>
      <c r="S259" s="76"/>
      <c r="T259" s="76"/>
      <c r="U259" s="76"/>
      <c r="V259" s="76"/>
    </row>
    <row r="260" spans="1:22" s="77" customFormat="1" ht="31.5" x14ac:dyDescent="0.25">
      <c r="A260" s="148">
        <f t="shared" si="27"/>
        <v>200</v>
      </c>
      <c r="B260" s="149" t="s">
        <v>108</v>
      </c>
      <c r="C260" s="27"/>
      <c r="D260" s="25">
        <v>22</v>
      </c>
      <c r="E260" s="25" t="s">
        <v>1</v>
      </c>
      <c r="F260" s="25">
        <v>22</v>
      </c>
      <c r="G260" s="27"/>
      <c r="H260" s="141">
        <f t="shared" si="26"/>
        <v>100</v>
      </c>
      <c r="I260" s="141"/>
      <c r="J260" s="38"/>
      <c r="K260" s="38"/>
      <c r="L260" s="38"/>
      <c r="M260" s="38"/>
      <c r="N260" s="76"/>
      <c r="O260" s="76"/>
      <c r="P260" s="76"/>
      <c r="Q260" s="76"/>
      <c r="R260" s="76"/>
      <c r="S260" s="76"/>
      <c r="T260" s="76"/>
      <c r="U260" s="76"/>
      <c r="V260" s="76"/>
    </row>
    <row r="261" spans="1:22" s="20" customFormat="1" ht="15.75" x14ac:dyDescent="0.25">
      <c r="A261" s="93">
        <f t="shared" si="27"/>
        <v>201</v>
      </c>
      <c r="B261" s="105" t="s">
        <v>109</v>
      </c>
      <c r="C261" s="25"/>
      <c r="D261" s="25">
        <v>23</v>
      </c>
      <c r="E261" s="25" t="s">
        <v>1</v>
      </c>
      <c r="F261" s="25">
        <v>23</v>
      </c>
      <c r="G261" s="25"/>
      <c r="H261" s="30">
        <f t="shared" si="26"/>
        <v>100</v>
      </c>
      <c r="I261" s="30"/>
      <c r="J261" s="38"/>
      <c r="K261" s="38"/>
      <c r="L261" s="38"/>
      <c r="M261" s="38"/>
    </row>
    <row r="262" spans="1:22" x14ac:dyDescent="0.25">
      <c r="A262" s="69" t="s">
        <v>131</v>
      </c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1"/>
    </row>
    <row r="263" spans="1:22" ht="26.25" customHeight="1" x14ac:dyDescent="0.25">
      <c r="A263" s="72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4"/>
    </row>
    <row r="264" spans="1:22" s="77" customFormat="1" ht="31.5" x14ac:dyDescent="0.25">
      <c r="A264" s="93">
        <v>202</v>
      </c>
      <c r="B264" s="97" t="s">
        <v>287</v>
      </c>
      <c r="C264" s="25"/>
      <c r="D264" s="25">
        <v>0</v>
      </c>
      <c r="E264" s="25" t="s">
        <v>1</v>
      </c>
      <c r="F264" s="25">
        <v>1</v>
      </c>
      <c r="G264" s="25"/>
      <c r="H264" s="30">
        <f>D264/F264*100</f>
        <v>0</v>
      </c>
      <c r="I264" s="30"/>
      <c r="J264" s="53">
        <v>8150</v>
      </c>
      <c r="K264" s="53">
        <v>8150</v>
      </c>
      <c r="L264" s="53">
        <f>J264/K264*100</f>
        <v>100</v>
      </c>
      <c r="M264" s="53" t="s">
        <v>291</v>
      </c>
      <c r="N264" s="76"/>
      <c r="O264" s="76"/>
      <c r="P264" s="76"/>
      <c r="Q264" s="76"/>
      <c r="R264" s="76"/>
      <c r="S264" s="76"/>
      <c r="T264" s="76"/>
      <c r="U264" s="76"/>
      <c r="V264" s="76"/>
    </row>
    <row r="265" spans="1:22" s="77" customFormat="1" ht="31.5" x14ac:dyDescent="0.25">
      <c r="A265" s="93">
        <f t="shared" ref="A265:A268" si="28">A264+1</f>
        <v>203</v>
      </c>
      <c r="B265" s="97" t="s">
        <v>288</v>
      </c>
      <c r="C265" s="25"/>
      <c r="D265" s="25">
        <v>0</v>
      </c>
      <c r="E265" s="25" t="s">
        <v>1</v>
      </c>
      <c r="F265" s="25">
        <v>1</v>
      </c>
      <c r="G265" s="25"/>
      <c r="H265" s="30">
        <f t="shared" ref="H265:H268" si="29">D265/F265*100</f>
        <v>0</v>
      </c>
      <c r="I265" s="30"/>
      <c r="J265" s="83"/>
      <c r="K265" s="83"/>
      <c r="L265" s="83"/>
      <c r="M265" s="83"/>
      <c r="N265" s="76"/>
      <c r="O265" s="76"/>
      <c r="P265" s="76"/>
      <c r="Q265" s="76"/>
      <c r="R265" s="76"/>
      <c r="S265" s="76"/>
      <c r="T265" s="76"/>
      <c r="U265" s="76"/>
      <c r="V265" s="76"/>
    </row>
    <row r="266" spans="1:22" s="77" customFormat="1" ht="31.5" x14ac:dyDescent="0.25">
      <c r="A266" s="93">
        <f t="shared" si="28"/>
        <v>204</v>
      </c>
      <c r="B266" s="97" t="s">
        <v>289</v>
      </c>
      <c r="C266" s="25"/>
      <c r="D266" s="25">
        <v>0</v>
      </c>
      <c r="E266" s="25" t="s">
        <v>1</v>
      </c>
      <c r="F266" s="25">
        <v>8</v>
      </c>
      <c r="G266" s="25"/>
      <c r="H266" s="30">
        <f t="shared" si="29"/>
        <v>0</v>
      </c>
      <c r="I266" s="30"/>
      <c r="J266" s="83"/>
      <c r="K266" s="83"/>
      <c r="L266" s="83"/>
      <c r="M266" s="83"/>
      <c r="N266" s="76"/>
      <c r="O266" s="76"/>
      <c r="P266" s="76"/>
      <c r="Q266" s="76"/>
      <c r="R266" s="76"/>
      <c r="S266" s="76"/>
      <c r="T266" s="76"/>
      <c r="U266" s="76"/>
      <c r="V266" s="76"/>
    </row>
    <row r="267" spans="1:22" s="77" customFormat="1" ht="15.75" x14ac:dyDescent="0.25">
      <c r="A267" s="93">
        <f t="shared" si="28"/>
        <v>205</v>
      </c>
      <c r="B267" s="97" t="s">
        <v>290</v>
      </c>
      <c r="C267" s="25"/>
      <c r="D267" s="25">
        <v>2</v>
      </c>
      <c r="E267" s="25" t="s">
        <v>1</v>
      </c>
      <c r="F267" s="25">
        <v>2</v>
      </c>
      <c r="G267" s="25"/>
      <c r="H267" s="30">
        <f t="shared" si="29"/>
        <v>100</v>
      </c>
      <c r="I267" s="30"/>
      <c r="J267" s="83"/>
      <c r="K267" s="83"/>
      <c r="L267" s="83"/>
      <c r="M267" s="83"/>
      <c r="N267" s="76"/>
      <c r="O267" s="76"/>
      <c r="P267" s="76"/>
      <c r="Q267" s="76"/>
      <c r="R267" s="76"/>
      <c r="S267" s="76"/>
      <c r="T267" s="76"/>
      <c r="U267" s="76"/>
      <c r="V267" s="76"/>
    </row>
    <row r="268" spans="1:22" s="77" customFormat="1" ht="15.75" x14ac:dyDescent="0.25">
      <c r="A268" s="93">
        <f t="shared" si="28"/>
        <v>206</v>
      </c>
      <c r="B268" s="97" t="s">
        <v>294</v>
      </c>
      <c r="C268" s="25"/>
      <c r="D268" s="25">
        <v>0</v>
      </c>
      <c r="E268" s="25" t="s">
        <v>1</v>
      </c>
      <c r="F268" s="25">
        <v>1</v>
      </c>
      <c r="G268" s="25"/>
      <c r="H268" s="30">
        <f t="shared" si="29"/>
        <v>0</v>
      </c>
      <c r="I268" s="30"/>
      <c r="J268" s="64"/>
      <c r="K268" s="64"/>
      <c r="L268" s="64"/>
      <c r="M268" s="64"/>
      <c r="N268" s="76"/>
      <c r="O268" s="76"/>
      <c r="P268" s="76"/>
      <c r="Q268" s="76"/>
      <c r="R268" s="76"/>
      <c r="S268" s="76"/>
      <c r="T268" s="76"/>
      <c r="U268" s="76"/>
      <c r="V268" s="76"/>
    </row>
    <row r="269" spans="1:22" x14ac:dyDescent="0.25">
      <c r="A269" s="12"/>
      <c r="B269" s="13"/>
      <c r="C269" s="13"/>
      <c r="D269" s="13"/>
      <c r="E269" s="13"/>
      <c r="F269" s="13"/>
      <c r="G269" s="13"/>
      <c r="H269" s="14"/>
      <c r="I269" s="14"/>
      <c r="J269" s="13"/>
      <c r="K269" s="13"/>
      <c r="L269" s="13"/>
      <c r="M269" s="13"/>
    </row>
    <row r="270" spans="1:22" x14ac:dyDescent="0.25">
      <c r="A270" s="11"/>
      <c r="B270" s="15"/>
      <c r="C270" s="15"/>
      <c r="D270" s="15"/>
      <c r="E270" s="15"/>
      <c r="F270" s="15"/>
      <c r="G270" s="15"/>
      <c r="H270" s="4"/>
      <c r="I270" s="4"/>
      <c r="J270" s="15"/>
      <c r="K270" s="15"/>
      <c r="L270" s="15"/>
      <c r="M270" s="15"/>
    </row>
    <row r="271" spans="1:22" x14ac:dyDescent="0.25">
      <c r="A271" s="11"/>
      <c r="B271" s="15"/>
      <c r="C271" s="15"/>
      <c r="D271" s="15"/>
      <c r="E271" s="15"/>
      <c r="F271" s="15"/>
      <c r="G271" s="15"/>
      <c r="H271" s="4"/>
      <c r="I271" s="4"/>
      <c r="J271" s="15"/>
      <c r="K271" s="15"/>
      <c r="L271" s="15"/>
      <c r="M271" s="15"/>
    </row>
    <row r="272" spans="1:22" x14ac:dyDescent="0.25">
      <c r="A272" s="11"/>
      <c r="B272" s="15"/>
      <c r="C272" s="15"/>
      <c r="D272" s="15"/>
      <c r="E272" s="15"/>
      <c r="F272" s="15"/>
      <c r="G272" s="15"/>
      <c r="H272" s="4"/>
      <c r="I272" s="4"/>
      <c r="J272" s="15"/>
      <c r="K272" s="15"/>
      <c r="L272" s="15"/>
      <c r="M272" s="15"/>
    </row>
    <row r="273" spans="1:13" x14ac:dyDescent="0.25">
      <c r="A273" s="11"/>
      <c r="B273" s="15"/>
      <c r="C273" s="15"/>
      <c r="D273" s="15"/>
      <c r="E273" s="15"/>
      <c r="F273" s="15"/>
      <c r="G273" s="15"/>
      <c r="H273" s="4"/>
      <c r="I273" s="4"/>
      <c r="J273" s="15"/>
      <c r="K273" s="15"/>
      <c r="L273" s="15"/>
      <c r="M273" s="15"/>
    </row>
    <row r="274" spans="1:13" x14ac:dyDescent="0.25">
      <c r="A274" s="11"/>
      <c r="B274" s="15"/>
      <c r="C274" s="15"/>
      <c r="D274" s="15"/>
      <c r="E274" s="15"/>
      <c r="F274" s="15"/>
      <c r="G274" s="15"/>
      <c r="H274" s="4"/>
      <c r="I274" s="4"/>
      <c r="J274" s="15"/>
      <c r="K274" s="15"/>
      <c r="L274" s="15"/>
      <c r="M274" s="15"/>
    </row>
    <row r="275" spans="1:13" x14ac:dyDescent="0.25">
      <c r="A275" s="11"/>
      <c r="B275" s="15"/>
      <c r="C275" s="15"/>
      <c r="D275" s="15"/>
      <c r="E275" s="15"/>
      <c r="F275" s="15"/>
      <c r="G275" s="15"/>
      <c r="H275" s="4"/>
      <c r="I275" s="4"/>
      <c r="J275" s="15"/>
      <c r="K275" s="15"/>
      <c r="L275" s="15"/>
      <c r="M275" s="15"/>
    </row>
    <row r="276" spans="1:13" x14ac:dyDescent="0.25">
      <c r="A276" s="11"/>
      <c r="B276" s="15"/>
      <c r="C276" s="15"/>
      <c r="D276" s="15"/>
      <c r="E276" s="15"/>
      <c r="F276" s="15"/>
      <c r="G276" s="15"/>
      <c r="H276" s="4"/>
      <c r="I276" s="4"/>
      <c r="J276" s="15"/>
      <c r="K276" s="15"/>
      <c r="L276" s="15"/>
      <c r="M276" s="15"/>
    </row>
    <row r="277" spans="1:13" x14ac:dyDescent="0.25">
      <c r="A277" s="11"/>
      <c r="B277" s="15"/>
      <c r="C277" s="15"/>
      <c r="D277" s="15"/>
      <c r="E277" s="15"/>
      <c r="F277" s="15"/>
      <c r="G277" s="15"/>
      <c r="H277" s="4"/>
      <c r="I277" s="4"/>
      <c r="J277" s="15"/>
      <c r="K277" s="15"/>
      <c r="L277" s="15"/>
      <c r="M277" s="15"/>
    </row>
    <row r="278" spans="1:13" x14ac:dyDescent="0.25">
      <c r="A278" s="11"/>
      <c r="B278" s="15"/>
      <c r="C278" s="15"/>
      <c r="D278" s="15"/>
      <c r="E278" s="15"/>
      <c r="F278" s="15"/>
      <c r="G278" s="15"/>
      <c r="H278" s="4"/>
      <c r="I278" s="4"/>
      <c r="J278" s="15"/>
      <c r="K278" s="15"/>
      <c r="L278" s="15"/>
      <c r="M278" s="15"/>
    </row>
    <row r="279" spans="1:13" x14ac:dyDescent="0.25">
      <c r="A279" s="11"/>
      <c r="B279" s="15"/>
      <c r="C279" s="15"/>
      <c r="D279" s="15"/>
      <c r="E279" s="15"/>
      <c r="F279" s="15"/>
      <c r="G279" s="15"/>
      <c r="H279" s="4"/>
      <c r="I279" s="4"/>
      <c r="J279" s="15"/>
      <c r="K279" s="15"/>
      <c r="L279" s="15"/>
      <c r="M279" s="15"/>
    </row>
    <row r="280" spans="1:13" x14ac:dyDescent="0.25">
      <c r="A280" s="11"/>
      <c r="B280" s="15"/>
      <c r="C280" s="15"/>
      <c r="D280" s="15"/>
      <c r="E280" s="15"/>
      <c r="F280" s="15"/>
      <c r="G280" s="15"/>
      <c r="H280" s="4"/>
      <c r="I280" s="4"/>
      <c r="J280" s="15"/>
      <c r="K280" s="15"/>
      <c r="L280" s="15"/>
      <c r="M280" s="15"/>
    </row>
    <row r="281" spans="1:13" x14ac:dyDescent="0.25">
      <c r="A281" s="11"/>
      <c r="B281" s="15"/>
      <c r="C281" s="15"/>
      <c r="D281" s="15"/>
      <c r="E281" s="15"/>
      <c r="F281" s="15"/>
      <c r="G281" s="15"/>
      <c r="H281" s="4"/>
      <c r="I281" s="4"/>
      <c r="J281" s="15"/>
      <c r="K281" s="15"/>
      <c r="L281" s="15"/>
      <c r="M281" s="15"/>
    </row>
  </sheetData>
  <mergeCells count="221">
    <mergeCell ref="L16:L18"/>
    <mergeCell ref="M16:M18"/>
    <mergeCell ref="J264:J268"/>
    <mergeCell ref="K264:K268"/>
    <mergeCell ref="L264:L268"/>
    <mergeCell ref="M264:M268"/>
    <mergeCell ref="A146:M146"/>
    <mergeCell ref="K211:K214"/>
    <mergeCell ref="L211:L214"/>
    <mergeCell ref="A219:M219"/>
    <mergeCell ref="A221:M221"/>
    <mergeCell ref="A243:M243"/>
    <mergeCell ref="J211:J214"/>
    <mergeCell ref="J222:J235"/>
    <mergeCell ref="K222:K235"/>
    <mergeCell ref="L222:L235"/>
    <mergeCell ref="A262:M263"/>
    <mergeCell ref="K192:K196"/>
    <mergeCell ref="L192:L196"/>
    <mergeCell ref="M192:M196"/>
    <mergeCell ref="J255:J261"/>
    <mergeCell ref="K255:K261"/>
    <mergeCell ref="L255:L261"/>
    <mergeCell ref="M255:M261"/>
    <mergeCell ref="A254:M254"/>
    <mergeCell ref="A197:M197"/>
    <mergeCell ref="A199:M199"/>
    <mergeCell ref="M202:M204"/>
    <mergeCell ref="J240:J242"/>
    <mergeCell ref="K240:K242"/>
    <mergeCell ref="L240:L242"/>
    <mergeCell ref="M240:M242"/>
    <mergeCell ref="A215:M215"/>
    <mergeCell ref="A205:M205"/>
    <mergeCell ref="A206:M206"/>
    <mergeCell ref="J216:J217"/>
    <mergeCell ref="M211:M214"/>
    <mergeCell ref="L216:L217"/>
    <mergeCell ref="M216:M217"/>
    <mergeCell ref="A236:M236"/>
    <mergeCell ref="J237:J238"/>
    <mergeCell ref="K237:K238"/>
    <mergeCell ref="L237:L238"/>
    <mergeCell ref="M237:M238"/>
    <mergeCell ref="M222:M235"/>
    <mergeCell ref="K216:K217"/>
    <mergeCell ref="A1:M1"/>
    <mergeCell ref="A218:M218"/>
    <mergeCell ref="A19:M19"/>
    <mergeCell ref="A169:M169"/>
    <mergeCell ref="A171:M171"/>
    <mergeCell ref="A152:M152"/>
    <mergeCell ref="J178:J179"/>
    <mergeCell ref="K178:K179"/>
    <mergeCell ref="L178:L179"/>
    <mergeCell ref="L181:L182"/>
    <mergeCell ref="A15:M15"/>
    <mergeCell ref="B7:N7"/>
    <mergeCell ref="A124:M124"/>
    <mergeCell ref="A141:M141"/>
    <mergeCell ref="J137:J140"/>
    <mergeCell ref="A156:M156"/>
    <mergeCell ref="J202:J204"/>
    <mergeCell ref="K202:K204"/>
    <mergeCell ref="L202:L204"/>
    <mergeCell ref="J192:J196"/>
    <mergeCell ref="A189:M189"/>
    <mergeCell ref="A191:M191"/>
    <mergeCell ref="J16:J18"/>
    <mergeCell ref="K16:K18"/>
    <mergeCell ref="A105:M105"/>
    <mergeCell ref="M106:M109"/>
    <mergeCell ref="J106:J109"/>
    <mergeCell ref="K106:K109"/>
    <mergeCell ref="L106:L109"/>
    <mergeCell ref="A134:M134"/>
    <mergeCell ref="A136:M136"/>
    <mergeCell ref="L147:L151"/>
    <mergeCell ref="M147:M151"/>
    <mergeCell ref="M137:M140"/>
    <mergeCell ref="L137:L140"/>
    <mergeCell ref="K144:K145"/>
    <mergeCell ref="L144:L145"/>
    <mergeCell ref="M144:M145"/>
    <mergeCell ref="J147:J148"/>
    <mergeCell ref="K147:K148"/>
    <mergeCell ref="J149:J151"/>
    <mergeCell ref="J42:J44"/>
    <mergeCell ref="K42:K44"/>
    <mergeCell ref="A100:M100"/>
    <mergeCell ref="J101:J104"/>
    <mergeCell ref="K101:K104"/>
    <mergeCell ref="L101:L104"/>
    <mergeCell ref="M101:M104"/>
    <mergeCell ref="A45:M45"/>
    <mergeCell ref="J46:J51"/>
    <mergeCell ref="K46:K51"/>
    <mergeCell ref="L46:L51"/>
    <mergeCell ref="M46:M51"/>
    <mergeCell ref="A52:M52"/>
    <mergeCell ref="J53:J66"/>
    <mergeCell ref="K53:K66"/>
    <mergeCell ref="L53:L66"/>
    <mergeCell ref="M53:M66"/>
    <mergeCell ref="A67:M67"/>
    <mergeCell ref="A93:M93"/>
    <mergeCell ref="A87:M87"/>
    <mergeCell ref="M88:M92"/>
    <mergeCell ref="J88:J92"/>
    <mergeCell ref="K88:K92"/>
    <mergeCell ref="L88:L92"/>
    <mergeCell ref="A143:M143"/>
    <mergeCell ref="J144:J145"/>
    <mergeCell ref="M2:M3"/>
    <mergeCell ref="A5:M5"/>
    <mergeCell ref="B2:B3"/>
    <mergeCell ref="A2:A3"/>
    <mergeCell ref="D2:H2"/>
    <mergeCell ref="J2:L2"/>
    <mergeCell ref="J79:J86"/>
    <mergeCell ref="K79:K86"/>
    <mergeCell ref="L79:L86"/>
    <mergeCell ref="M79:M86"/>
    <mergeCell ref="A78:M78"/>
    <mergeCell ref="A28:M28"/>
    <mergeCell ref="A31:M31"/>
    <mergeCell ref="J29:J30"/>
    <mergeCell ref="K29:K30"/>
    <mergeCell ref="L29:L30"/>
    <mergeCell ref="M29:M30"/>
    <mergeCell ref="J32:J40"/>
    <mergeCell ref="K32:K40"/>
    <mergeCell ref="L32:L40"/>
    <mergeCell ref="M32:M40"/>
    <mergeCell ref="A41:M41"/>
    <mergeCell ref="O110:O111"/>
    <mergeCell ref="A110:M110"/>
    <mergeCell ref="A113:M113"/>
    <mergeCell ref="J114:J123"/>
    <mergeCell ref="J111:J112"/>
    <mergeCell ref="K111:K112"/>
    <mergeCell ref="L111:L112"/>
    <mergeCell ref="M111:M112"/>
    <mergeCell ref="A111:A112"/>
    <mergeCell ref="B111:B112"/>
    <mergeCell ref="D111:D112"/>
    <mergeCell ref="F111:F112"/>
    <mergeCell ref="H111:H112"/>
    <mergeCell ref="K114:K123"/>
    <mergeCell ref="L114:L123"/>
    <mergeCell ref="M114:M123"/>
    <mergeCell ref="A248:M248"/>
    <mergeCell ref="J249:J253"/>
    <mergeCell ref="K249:K253"/>
    <mergeCell ref="L249:L253"/>
    <mergeCell ref="M249:M253"/>
    <mergeCell ref="J244:J247"/>
    <mergeCell ref="K244:K247"/>
    <mergeCell ref="L244:L247"/>
    <mergeCell ref="M244:M247"/>
    <mergeCell ref="A201:M201"/>
    <mergeCell ref="A177:M177"/>
    <mergeCell ref="M172:M176"/>
    <mergeCell ref="J172:J176"/>
    <mergeCell ref="K172:K176"/>
    <mergeCell ref="L172:L176"/>
    <mergeCell ref="A183:M183"/>
    <mergeCell ref="J181:J182"/>
    <mergeCell ref="K181:K182"/>
    <mergeCell ref="K187:K188"/>
    <mergeCell ref="A186:M186"/>
    <mergeCell ref="J187:J188"/>
    <mergeCell ref="M178:M179"/>
    <mergeCell ref="J184:J185"/>
    <mergeCell ref="K184:K185"/>
    <mergeCell ref="L184:L185"/>
    <mergeCell ref="M184:M185"/>
    <mergeCell ref="A180:M180"/>
    <mergeCell ref="M181:M182"/>
    <mergeCell ref="L187:L188"/>
    <mergeCell ref="M187:M188"/>
    <mergeCell ref="J8:J14"/>
    <mergeCell ref="K8:K14"/>
    <mergeCell ref="L8:L14"/>
    <mergeCell ref="M8:M14"/>
    <mergeCell ref="J20:J27"/>
    <mergeCell ref="K20:K27"/>
    <mergeCell ref="L20:L27"/>
    <mergeCell ref="M20:M27"/>
    <mergeCell ref="A239:M239"/>
    <mergeCell ref="J125:J133"/>
    <mergeCell ref="K125:K133"/>
    <mergeCell ref="L125:L133"/>
    <mergeCell ref="M125:M133"/>
    <mergeCell ref="K137:K140"/>
    <mergeCell ref="L42:L44"/>
    <mergeCell ref="M42:M44"/>
    <mergeCell ref="J94:J99"/>
    <mergeCell ref="K94:K99"/>
    <mergeCell ref="L94:L99"/>
    <mergeCell ref="M94:M99"/>
    <mergeCell ref="J68:J77"/>
    <mergeCell ref="K68:K77"/>
    <mergeCell ref="L68:L77"/>
    <mergeCell ref="M68:M77"/>
    <mergeCell ref="K164:K166"/>
    <mergeCell ref="L164:L166"/>
    <mergeCell ref="M164:M166"/>
    <mergeCell ref="A167:M167"/>
    <mergeCell ref="K149:K151"/>
    <mergeCell ref="J153:J155"/>
    <mergeCell ref="K153:K155"/>
    <mergeCell ref="L153:L155"/>
    <mergeCell ref="M153:M155"/>
    <mergeCell ref="A158:M158"/>
    <mergeCell ref="J159:J162"/>
    <mergeCell ref="K159:K162"/>
    <mergeCell ref="L159:L162"/>
    <mergeCell ref="M159:M162"/>
    <mergeCell ref="A163:M163"/>
    <mergeCell ref="J164:J166"/>
  </mergeCells>
  <pageMargins left="0.62992125984251968" right="0.15748031496062992" top="0.59055118110236227" bottom="0.19685039370078741" header="0.31496062992125984" footer="0.31496062992125984"/>
  <pageSetup paperSize="9" scale="53" fitToHeight="0" orientation="landscape" verticalDpi="18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общая</vt:lpstr>
      <vt:lpstr>общая!Заголовки_для_печати</vt:lpstr>
      <vt:lpstr>общая!Область_печати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2026-04-08T10:47:54Z</dcterms:modified>
</cp:coreProperties>
</file>